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4160" windowHeight="7755"/>
  </bookViews>
  <sheets>
    <sheet name="All India" sheetId="1" r:id="rId1"/>
    <sheet name="Statewise" sheetId="2" r:id="rId2"/>
  </sheets>
  <definedNames>
    <definedName name="_xlnm._FilterDatabase" localSheetId="1" hidden="1">Statewise!$A$3:$CC$7</definedName>
    <definedName name="_xlnm.Print_Area" localSheetId="0">'All India'!$A$1:$U$28</definedName>
    <definedName name="_xlnm.Print_Area" localSheetId="1">Statewise!$A$1:$CC$37</definedName>
    <definedName name="_xlnm.Print_Titles" localSheetId="1">Statewise!$A:$A</definedName>
  </definedNames>
  <calcPr calcId="124519" fullCalcOnLoad="1"/>
</workbook>
</file>

<file path=xl/calcChain.xml><?xml version="1.0" encoding="utf-8"?>
<calcChain xmlns="http://schemas.openxmlformats.org/spreadsheetml/2006/main">
  <c r="CC33" i="2"/>
  <c r="BY33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33"/>
  <c r="AT35"/>
  <c r="AS33"/>
  <c r="CC9"/>
  <c r="E33"/>
  <c r="D33"/>
  <c r="BU33"/>
  <c r="BM33"/>
  <c r="BI33"/>
  <c r="BE33"/>
  <c r="BA33"/>
  <c r="AW33"/>
  <c r="AN9"/>
  <c r="AO9"/>
  <c r="AN10"/>
  <c r="AO10"/>
  <c r="AN11"/>
  <c r="AO11"/>
  <c r="AN12"/>
  <c r="AO12"/>
  <c r="AN13"/>
  <c r="AO13"/>
  <c r="AN14"/>
  <c r="AO14"/>
  <c r="AN15"/>
  <c r="AO15"/>
  <c r="AN16"/>
  <c r="AO16"/>
  <c r="AN17"/>
  <c r="AO17"/>
  <c r="AN18"/>
  <c r="AO18"/>
  <c r="AN19"/>
  <c r="AO19"/>
  <c r="AN20"/>
  <c r="AO20"/>
  <c r="AN21"/>
  <c r="AO21"/>
  <c r="AN22"/>
  <c r="AO22"/>
  <c r="AN23"/>
  <c r="AO23"/>
  <c r="AN24"/>
  <c r="AO24"/>
  <c r="AN25"/>
  <c r="AO25"/>
  <c r="AN26"/>
  <c r="AO26"/>
  <c r="AN27"/>
  <c r="AO27"/>
  <c r="AN28"/>
  <c r="AO28"/>
  <c r="AN29"/>
  <c r="AO29"/>
  <c r="AN30"/>
  <c r="AO30"/>
  <c r="AN31"/>
  <c r="AO31"/>
  <c r="AN32"/>
  <c r="AO32"/>
  <c r="AK33"/>
  <c r="AG33"/>
  <c r="AC33"/>
  <c r="Y33"/>
  <c r="U33"/>
  <c r="Q33"/>
  <c r="K21" i="1"/>
  <c r="BZ10" i="2"/>
  <c r="BZ11"/>
  <c r="BZ12"/>
  <c r="BZ13"/>
  <c r="BZ14"/>
  <c r="BZ15"/>
  <c r="BZ16"/>
  <c r="BZ17"/>
  <c r="BZ18"/>
  <c r="BZ19"/>
  <c r="BZ20"/>
  <c r="BZ21"/>
  <c r="BZ22"/>
  <c r="BZ23"/>
  <c r="BZ24"/>
  <c r="BZ25"/>
  <c r="BZ26"/>
  <c r="BZ27"/>
  <c r="BZ28"/>
  <c r="BZ29"/>
  <c r="BZ30"/>
  <c r="BZ31"/>
  <c r="BZ32"/>
  <c r="BZ9"/>
  <c r="B19" i="1"/>
  <c r="P34"/>
  <c r="CA10" i="2"/>
  <c r="CA11"/>
  <c r="CA12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9"/>
  <c r="BX33"/>
  <c r="BW33"/>
  <c r="BS33"/>
  <c r="BT33"/>
  <c r="BP33"/>
  <c r="BK33"/>
  <c r="BL33"/>
  <c r="BG33"/>
  <c r="BH33"/>
  <c r="BC33"/>
  <c r="BD33"/>
  <c r="AY33"/>
  <c r="AZ33"/>
  <c r="AU33"/>
  <c r="AV33"/>
  <c r="AQ33"/>
  <c r="AR33"/>
  <c r="BR33"/>
  <c r="BJ33"/>
  <c r="BF33"/>
  <c r="BB33"/>
  <c r="AX33"/>
  <c r="AT33"/>
  <c r="AP33"/>
  <c r="AM9"/>
  <c r="AM10"/>
  <c r="AM11"/>
  <c r="AM12"/>
  <c r="AM16"/>
  <c r="AM17"/>
  <c r="AM33"/>
  <c r="AM18"/>
  <c r="AM21"/>
  <c r="AM24"/>
  <c r="AM25"/>
  <c r="AM27"/>
  <c r="AM28"/>
  <c r="AM30"/>
  <c r="AM31"/>
  <c r="AM32"/>
  <c r="N33"/>
  <c r="AL10"/>
  <c r="AL11"/>
  <c r="AL12"/>
  <c r="AL14"/>
  <c r="AL16"/>
  <c r="AL17"/>
  <c r="AL33"/>
  <c r="AL18"/>
  <c r="AL24"/>
  <c r="AL25"/>
  <c r="AL27"/>
  <c r="AL28"/>
  <c r="AL30"/>
  <c r="AL31"/>
  <c r="AL32"/>
  <c r="AI33"/>
  <c r="AJ33"/>
  <c r="AE33"/>
  <c r="AF33"/>
  <c r="AA33"/>
  <c r="AB33"/>
  <c r="W33"/>
  <c r="X33"/>
  <c r="S33"/>
  <c r="T33"/>
  <c r="AN33"/>
  <c r="AH33"/>
  <c r="AD33"/>
  <c r="Z33"/>
  <c r="V33"/>
  <c r="R33"/>
  <c r="J33"/>
  <c r="F33"/>
  <c r="O33"/>
  <c r="P33"/>
  <c r="K33"/>
  <c r="L33"/>
  <c r="H33"/>
  <c r="G33"/>
  <c r="AO33"/>
</calcChain>
</file>

<file path=xl/sharedStrings.xml><?xml version="1.0" encoding="utf-8"?>
<sst xmlns="http://schemas.openxmlformats.org/spreadsheetml/2006/main" count="198" uniqueCount="94">
  <si>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MINING</t>
  </si>
  <si>
    <t>Table 15.1 - NUMBER OF REPORTING MINES IN INDIA</t>
  </si>
  <si>
    <t>Fuels</t>
  </si>
  <si>
    <t>Metallic Minerals</t>
  </si>
  <si>
    <t>mite</t>
  </si>
  <si>
    <t>Ore</t>
  </si>
  <si>
    <t>spar</t>
  </si>
  <si>
    <t>Clay</t>
  </si>
  <si>
    <t xml:space="preserve"> -sum</t>
  </si>
  <si>
    <t>Stone</t>
  </si>
  <si>
    <t>(Crude)</t>
  </si>
  <si>
    <t>tite</t>
  </si>
  <si>
    <t xml:space="preserve">          1</t>
  </si>
  <si>
    <t xml:space="preserve">      2</t>
  </si>
  <si>
    <t xml:space="preserve"> 2000-01</t>
  </si>
  <si>
    <t xml:space="preserve"> 2001-02</t>
  </si>
  <si>
    <t xml:space="preserve"> 2002-03</t>
  </si>
  <si>
    <t xml:space="preserve"> 2003-04</t>
  </si>
  <si>
    <t xml:space="preserve"> 2004-05 </t>
  </si>
  <si>
    <t xml:space="preserve"> 2005-06</t>
  </si>
  <si>
    <t xml:space="preserve"> 2006-07</t>
  </si>
  <si>
    <t xml:space="preserve"> 2007-08</t>
  </si>
  <si>
    <t xml:space="preserve"> 2008-09 </t>
  </si>
  <si>
    <t>Notes:</t>
  </si>
  <si>
    <t xml:space="preserve">  1. "All minerals" excludes data for atomic and minor minerals, natural gas and petroleum (crude).</t>
  </si>
  <si>
    <t xml:space="preserve">  2.  Data in respect of Union Territories is nil/negligible.</t>
  </si>
  <si>
    <t xml:space="preserve">   Year</t>
  </si>
  <si>
    <t>Total</t>
  </si>
  <si>
    <t>Coal</t>
  </si>
  <si>
    <t>Lignite</t>
  </si>
  <si>
    <t>Bauxite</t>
  </si>
  <si>
    <t>Chro-</t>
  </si>
  <si>
    <t>Iron</t>
  </si>
  <si>
    <t>Manganese</t>
  </si>
  <si>
    <t>Others</t>
  </si>
  <si>
    <t>Dolo-</t>
  </si>
  <si>
    <t>Fel-</t>
  </si>
  <si>
    <t>Fire</t>
  </si>
  <si>
    <t>Gyp-</t>
  </si>
  <si>
    <t>Kaolin</t>
  </si>
  <si>
    <t>Lime</t>
  </si>
  <si>
    <t>Mica</t>
  </si>
  <si>
    <t>Stea-</t>
  </si>
  <si>
    <t xml:space="preserve"> Andhra Pradesh</t>
  </si>
  <si>
    <t xml:space="preserve"> Arunachal Pradesh</t>
  </si>
  <si>
    <t xml:space="preserve"> Assam</t>
  </si>
  <si>
    <t xml:space="preserve"> Bihar</t>
  </si>
  <si>
    <t xml:space="preserve"> Chhattisgarh</t>
  </si>
  <si>
    <t xml:space="preserve"> Goa</t>
  </si>
  <si>
    <t xml:space="preserve"> Gujarat </t>
  </si>
  <si>
    <t xml:space="preserve"> Haryana</t>
  </si>
  <si>
    <t xml:space="preserve"> Himachal Pradesh</t>
  </si>
  <si>
    <t xml:space="preserve"> Jammu &amp; Kashmir</t>
  </si>
  <si>
    <t>Jharkhand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</si>
  <si>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</si>
  <si>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</si>
  <si>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</si>
  <si>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</si>
  <si>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</si>
  <si>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</si>
  <si>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Rajasthan</t>
  </si>
  <si>
    <t xml:space="preserve"> Sikkim</t>
  </si>
  <si>
    <t xml:space="preserve"> Tamil Nadu</t>
  </si>
  <si>
    <t xml:space="preserve"> Uttar Pradesh</t>
  </si>
  <si>
    <t xml:space="preserve"> Uttarakhand</t>
  </si>
  <si>
    <t xml:space="preserve"> West Bengal</t>
  </si>
  <si>
    <t xml:space="preserve"> Odisha</t>
  </si>
  <si>
    <t xml:space="preserve"> Source: Indian Bureau of Mines, Ministry of Mines</t>
  </si>
  <si>
    <t>`</t>
  </si>
  <si>
    <t>2009-10</t>
  </si>
  <si>
    <t>All Minerals</t>
  </si>
  <si>
    <t>All Minerals Total</t>
  </si>
  <si>
    <t>STATE</t>
  </si>
  <si>
    <t>Chromite</t>
  </si>
  <si>
    <t>Manganese Ore</t>
  </si>
  <si>
    <t>Felspar</t>
  </si>
  <si>
    <t>Fire Clay</t>
  </si>
  <si>
    <t>Gypsum</t>
  </si>
  <si>
    <t>Lime Stone</t>
  </si>
  <si>
    <t>Mica (Crude)</t>
  </si>
  <si>
    <t>Steatite</t>
  </si>
  <si>
    <t xml:space="preserve"> 2009-10 </t>
  </si>
  <si>
    <t>Fuel</t>
  </si>
  <si>
    <t>Non-Metallic Menerals</t>
  </si>
  <si>
    <t>Iron Ore</t>
  </si>
  <si>
    <t>(Unit in Numbers)</t>
  </si>
  <si>
    <t>Dolomite</t>
  </si>
  <si>
    <t xml:space="preserve">  "All minerals" excludes data for atomic and minor minerals, natural gas and petroleum (crude).</t>
  </si>
  <si>
    <t>2010-11</t>
  </si>
  <si>
    <t xml:space="preserve">2010-11 </t>
  </si>
  <si>
    <t>Non-Metallic</t>
  </si>
  <si>
    <t>2011-12(R)</t>
  </si>
  <si>
    <t>2012-13(P)</t>
  </si>
  <si>
    <t xml:space="preserve"> </t>
  </si>
</sst>
</file>

<file path=xl/styles.xml><?xml version="1.0" encoding="utf-8"?>
<styleSheet xmlns="http://schemas.openxmlformats.org/spreadsheetml/2006/main">
  <numFmts count="1">
    <numFmt numFmtId="172" formatCode="0_)"/>
  </numFmts>
  <fonts count="32">
    <font>
      <sz val="11"/>
      <color theme="1"/>
      <name val="Calibri"/>
      <family val="2"/>
      <scheme val="minor"/>
    </font>
    <font>
      <sz val="12"/>
      <name val="Century Gothic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0"/>
      <name val="Century Gothic"/>
      <family val="2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42">
    <xf numFmtId="0" fontId="0" fillId="0" borderId="0" xfId="0"/>
    <xf numFmtId="0" fontId="1" fillId="0" borderId="0" xfId="37"/>
    <xf numFmtId="0" fontId="1" fillId="24" borderId="0" xfId="37" applyFill="1"/>
    <xf numFmtId="0" fontId="1" fillId="25" borderId="0" xfId="37" applyFill="1"/>
    <xf numFmtId="0" fontId="0" fillId="25" borderId="0" xfId="0" applyFill="1"/>
    <xf numFmtId="0" fontId="1" fillId="25" borderId="0" xfId="37" applyFill="1" applyAlignment="1"/>
    <xf numFmtId="1" fontId="22" fillId="25" borderId="10" xfId="38" applyNumberFormat="1" applyFont="1" applyFill="1" applyBorder="1" applyAlignment="1" applyProtection="1">
      <alignment horizontal="left"/>
    </xf>
    <xf numFmtId="1" fontId="22" fillId="25" borderId="0" xfId="38" applyNumberFormat="1" applyFont="1" applyFill="1" applyBorder="1" applyAlignment="1" applyProtection="1">
      <alignment horizontal="left"/>
    </xf>
    <xf numFmtId="0" fontId="1" fillId="24" borderId="0" xfId="37" applyFill="1" applyAlignment="1"/>
    <xf numFmtId="1" fontId="22" fillId="24" borderId="0" xfId="38" applyNumberFormat="1" applyFont="1" applyFill="1" applyBorder="1" applyAlignment="1" applyProtection="1">
      <alignment horizontal="left"/>
    </xf>
    <xf numFmtId="0" fontId="21" fillId="24" borderId="0" xfId="38" applyFont="1" applyFill="1" applyBorder="1" applyAlignment="1" applyProtection="1"/>
    <xf numFmtId="0" fontId="0" fillId="26" borderId="0" xfId="0" applyFill="1" applyBorder="1"/>
    <xf numFmtId="1" fontId="25" fillId="25" borderId="11" xfId="38" applyNumberFormat="1" applyFont="1" applyFill="1" applyBorder="1" applyAlignment="1"/>
    <xf numFmtId="0" fontId="1" fillId="0" borderId="12" xfId="37" applyBorder="1"/>
    <xf numFmtId="0" fontId="0" fillId="0" borderId="12" xfId="0" applyBorder="1"/>
    <xf numFmtId="0" fontId="0" fillId="0" borderId="13" xfId="0" applyBorder="1"/>
    <xf numFmtId="0" fontId="1" fillId="24" borderId="0" xfId="37" applyFill="1" applyBorder="1"/>
    <xf numFmtId="0" fontId="1" fillId="24" borderId="12" xfId="37" applyFill="1" applyBorder="1"/>
    <xf numFmtId="0" fontId="0" fillId="26" borderId="12" xfId="0" applyFill="1" applyBorder="1"/>
    <xf numFmtId="0" fontId="0" fillId="0" borderId="0" xfId="0" applyBorder="1"/>
    <xf numFmtId="1" fontId="0" fillId="0" borderId="0" xfId="0" applyNumberFormat="1"/>
    <xf numFmtId="1" fontId="1" fillId="24" borderId="0" xfId="37" applyNumberFormat="1" applyFill="1"/>
    <xf numFmtId="0" fontId="0" fillId="26" borderId="0" xfId="0" applyFill="1"/>
    <xf numFmtId="0" fontId="0" fillId="24" borderId="0" xfId="0" applyFill="1" applyBorder="1"/>
    <xf numFmtId="0" fontId="0" fillId="24" borderId="0" xfId="0" applyFill="1"/>
    <xf numFmtId="1" fontId="25" fillId="24" borderId="0" xfId="38" applyNumberFormat="1" applyFont="1" applyFill="1" applyBorder="1" applyAlignment="1"/>
    <xf numFmtId="1" fontId="25" fillId="24" borderId="11" xfId="38" applyNumberFormat="1" applyFont="1" applyFill="1" applyBorder="1" applyAlignment="1"/>
    <xf numFmtId="0" fontId="0" fillId="24" borderId="13" xfId="0" applyFill="1" applyBorder="1"/>
    <xf numFmtId="0" fontId="0" fillId="24" borderId="12" xfId="0" applyFill="1" applyBorder="1"/>
    <xf numFmtId="1" fontId="0" fillId="24" borderId="0" xfId="0" applyNumberFormat="1" applyFill="1"/>
    <xf numFmtId="37" fontId="0" fillId="24" borderId="0" xfId="0" applyNumberFormat="1" applyFill="1"/>
    <xf numFmtId="1" fontId="25" fillId="24" borderId="14" xfId="38" applyNumberFormat="1" applyFont="1" applyFill="1" applyBorder="1" applyAlignment="1" applyProtection="1"/>
    <xf numFmtId="0" fontId="0" fillId="24" borderId="15" xfId="0" applyFill="1" applyBorder="1"/>
    <xf numFmtId="37" fontId="0" fillId="24" borderId="0" xfId="0" applyNumberFormat="1" applyFill="1" applyBorder="1"/>
    <xf numFmtId="0" fontId="1" fillId="27" borderId="14" xfId="37" applyFill="1" applyBorder="1" applyAlignment="1">
      <alignment wrapText="1"/>
    </xf>
    <xf numFmtId="1" fontId="21" fillId="27" borderId="14" xfId="38" applyNumberFormat="1" applyFont="1" applyFill="1" applyBorder="1" applyAlignment="1"/>
    <xf numFmtId="0" fontId="21" fillId="27" borderId="14" xfId="38" applyFont="1" applyFill="1" applyBorder="1" applyAlignment="1" applyProtection="1"/>
    <xf numFmtId="0" fontId="21" fillId="27" borderId="14" xfId="38" applyFont="1" applyFill="1" applyBorder="1" applyAlignment="1"/>
    <xf numFmtId="0" fontId="1" fillId="27" borderId="14" xfId="37" applyFill="1" applyBorder="1" applyAlignment="1"/>
    <xf numFmtId="0" fontId="1" fillId="27" borderId="16" xfId="37" applyFill="1" applyBorder="1" applyAlignment="1"/>
    <xf numFmtId="1" fontId="22" fillId="27" borderId="0" xfId="38" applyNumberFormat="1" applyFont="1" applyFill="1" applyBorder="1" applyAlignment="1" applyProtection="1"/>
    <xf numFmtId="1" fontId="22" fillId="27" borderId="16" xfId="38" applyNumberFormat="1" applyFont="1" applyFill="1" applyBorder="1" applyAlignment="1" applyProtection="1"/>
    <xf numFmtId="1" fontId="23" fillId="27" borderId="0" xfId="38" applyNumberFormat="1" applyFont="1" applyFill="1" applyBorder="1" applyAlignment="1"/>
    <xf numFmtId="0" fontId="27" fillId="27" borderId="0" xfId="38" applyFont="1" applyFill="1" applyBorder="1" applyAlignment="1" applyProtection="1"/>
    <xf numFmtId="0" fontId="27" fillId="27" borderId="0" xfId="38" applyFont="1" applyFill="1" applyBorder="1" applyAlignment="1"/>
    <xf numFmtId="0" fontId="22" fillId="27" borderId="0" xfId="38" applyFont="1" applyFill="1" applyBorder="1" applyAlignment="1"/>
    <xf numFmtId="0" fontId="1" fillId="27" borderId="0" xfId="37" applyFill="1" applyBorder="1"/>
    <xf numFmtId="0" fontId="1" fillId="27" borderId="16" xfId="37" applyFill="1" applyBorder="1"/>
    <xf numFmtId="1" fontId="21" fillId="27" borderId="12" xfId="38" applyNumberFormat="1" applyFont="1" applyFill="1" applyBorder="1" applyAlignment="1"/>
    <xf numFmtId="1" fontId="21" fillId="27" borderId="0" xfId="38" applyNumberFormat="1" applyFont="1" applyFill="1" applyBorder="1" applyAlignment="1"/>
    <xf numFmtId="0" fontId="21" fillId="27" borderId="0" xfId="38" applyFont="1" applyFill="1" applyBorder="1" applyAlignment="1" applyProtection="1">
      <alignment horizontal="left"/>
    </xf>
    <xf numFmtId="0" fontId="21" fillId="27" borderId="0" xfId="38" applyFont="1" applyFill="1" applyBorder="1"/>
    <xf numFmtId="0" fontId="21" fillId="27" borderId="0" xfId="38" applyFont="1" applyFill="1" applyBorder="1" applyAlignment="1" applyProtection="1">
      <alignment horizontal="fill"/>
    </xf>
    <xf numFmtId="1" fontId="22" fillId="27" borderId="12" xfId="38" applyNumberFormat="1" applyFont="1" applyFill="1" applyBorder="1" applyAlignment="1" applyProtection="1">
      <alignment horizontal="center"/>
    </xf>
    <xf numFmtId="1" fontId="22" fillId="27" borderId="0" xfId="38" applyNumberFormat="1" applyFont="1" applyFill="1" applyBorder="1" applyAlignment="1" applyProtection="1">
      <alignment horizontal="center"/>
    </xf>
    <xf numFmtId="1" fontId="25" fillId="27" borderId="15" xfId="38" applyNumberFormat="1" applyFont="1" applyFill="1" applyBorder="1" applyAlignment="1" applyProtection="1">
      <alignment horizontal="right"/>
    </xf>
    <xf numFmtId="1" fontId="25" fillId="27" borderId="0" xfId="38" applyNumberFormat="1" applyFont="1" applyFill="1" applyBorder="1" applyAlignment="1" applyProtection="1">
      <alignment horizontal="right"/>
    </xf>
    <xf numFmtId="1" fontId="24" fillId="27" borderId="16" xfId="38" applyNumberFormat="1" applyFont="1" applyFill="1" applyBorder="1" applyAlignment="1" applyProtection="1">
      <alignment horizontal="right"/>
    </xf>
    <xf numFmtId="0" fontId="25" fillId="27" borderId="0" xfId="38" applyFont="1" applyFill="1" applyBorder="1" applyAlignment="1" applyProtection="1">
      <alignment horizontal="right"/>
    </xf>
    <xf numFmtId="0" fontId="24" fillId="27" borderId="16" xfId="38" applyFont="1" applyFill="1" applyBorder="1" applyAlignment="1" applyProtection="1">
      <alignment horizontal="right"/>
    </xf>
    <xf numFmtId="1" fontId="25" fillId="27" borderId="0" xfId="38" applyNumberFormat="1" applyFont="1" applyFill="1" applyBorder="1" applyAlignment="1">
      <alignment horizontal="right"/>
    </xf>
    <xf numFmtId="1" fontId="25" fillId="27" borderId="15" xfId="38" applyNumberFormat="1" applyFont="1" applyFill="1" applyBorder="1" applyAlignment="1">
      <alignment horizontal="right"/>
    </xf>
    <xf numFmtId="1" fontId="25" fillId="27" borderId="16" xfId="38" applyNumberFormat="1" applyFont="1" applyFill="1" applyBorder="1" applyAlignment="1">
      <alignment horizontal="right"/>
    </xf>
    <xf numFmtId="0" fontId="25" fillId="27" borderId="12" xfId="38" applyFont="1" applyFill="1" applyBorder="1" applyAlignment="1" applyProtection="1">
      <alignment horizontal="right"/>
    </xf>
    <xf numFmtId="37" fontId="25" fillId="27" borderId="12" xfId="38" applyNumberFormat="1" applyFont="1" applyFill="1" applyBorder="1" applyAlignment="1" applyProtection="1">
      <alignment horizontal="right"/>
    </xf>
    <xf numFmtId="1" fontId="24" fillId="27" borderId="16" xfId="38" applyNumberFormat="1" applyFont="1" applyFill="1" applyBorder="1" applyAlignment="1">
      <alignment horizontal="right"/>
    </xf>
    <xf numFmtId="0" fontId="25" fillId="27" borderId="0" xfId="38" applyFont="1" applyFill="1" applyBorder="1" applyAlignment="1">
      <alignment horizontal="right"/>
    </xf>
    <xf numFmtId="172" fontId="25" fillId="27" borderId="17" xfId="38" applyNumberFormat="1" applyFont="1" applyFill="1" applyBorder="1" applyAlignment="1" applyProtection="1">
      <alignment horizontal="right"/>
    </xf>
    <xf numFmtId="0" fontId="22" fillId="27" borderId="13" xfId="38" quotePrefix="1" applyNumberFormat="1" applyFont="1" applyFill="1" applyBorder="1" applyAlignment="1" applyProtection="1">
      <alignment horizontal="center"/>
    </xf>
    <xf numFmtId="0" fontId="25" fillId="27" borderId="18" xfId="38" applyNumberFormat="1" applyFont="1" applyFill="1" applyBorder="1" applyAlignment="1" applyProtection="1">
      <alignment horizontal="right"/>
    </xf>
    <xf numFmtId="0" fontId="25" fillId="27" borderId="13" xfId="38" applyNumberFormat="1" applyFont="1" applyFill="1" applyBorder="1" applyAlignment="1" applyProtection="1">
      <alignment horizontal="right"/>
    </xf>
    <xf numFmtId="0" fontId="25" fillId="27" borderId="19" xfId="38" applyNumberFormat="1" applyFont="1" applyFill="1" applyBorder="1" applyAlignment="1" applyProtection="1">
      <alignment horizontal="right"/>
    </xf>
    <xf numFmtId="1" fontId="25" fillId="27" borderId="18" xfId="38" applyNumberFormat="1" applyFont="1" applyFill="1" applyBorder="1" applyAlignment="1" applyProtection="1">
      <alignment horizontal="right"/>
    </xf>
    <xf numFmtId="1" fontId="25" fillId="27" borderId="13" xfId="38" applyNumberFormat="1" applyFont="1" applyFill="1" applyBorder="1" applyAlignment="1" applyProtection="1">
      <alignment horizontal="right"/>
    </xf>
    <xf numFmtId="0" fontId="25" fillId="27" borderId="13" xfId="38" applyFont="1" applyFill="1" applyBorder="1" applyAlignment="1" applyProtection="1">
      <alignment horizontal="right"/>
    </xf>
    <xf numFmtId="1" fontId="24" fillId="27" borderId="19" xfId="38" applyNumberFormat="1" applyFont="1" applyFill="1" applyBorder="1" applyAlignment="1" applyProtection="1">
      <alignment horizontal="right"/>
    </xf>
    <xf numFmtId="0" fontId="25" fillId="27" borderId="19" xfId="38" applyFont="1" applyFill="1" applyBorder="1" applyAlignment="1" applyProtection="1">
      <alignment horizontal="right"/>
    </xf>
    <xf numFmtId="1" fontId="21" fillId="28" borderId="15" xfId="38" applyNumberFormat="1" applyFont="1" applyFill="1" applyBorder="1" applyAlignment="1" applyProtection="1">
      <alignment horizontal="right"/>
    </xf>
    <xf numFmtId="1" fontId="21" fillId="28" borderId="0" xfId="38" applyNumberFormat="1" applyFont="1" applyFill="1" applyBorder="1" applyAlignment="1" applyProtection="1">
      <alignment horizontal="right"/>
    </xf>
    <xf numFmtId="1" fontId="24" fillId="28" borderId="16" xfId="38" applyNumberFormat="1" applyFont="1" applyFill="1" applyBorder="1" applyAlignment="1" applyProtection="1">
      <alignment horizontal="right"/>
    </xf>
    <xf numFmtId="0" fontId="21" fillId="28" borderId="0" xfId="38" applyFont="1" applyFill="1" applyBorder="1" applyAlignment="1" applyProtection="1">
      <alignment horizontal="right"/>
    </xf>
    <xf numFmtId="1" fontId="22" fillId="28" borderId="16" xfId="38" applyNumberFormat="1" applyFont="1" applyFill="1" applyBorder="1" applyAlignment="1" applyProtection="1">
      <alignment horizontal="right" shrinkToFit="1"/>
    </xf>
    <xf numFmtId="1" fontId="22" fillId="24" borderId="0" xfId="38" applyNumberFormat="1" applyFont="1" applyFill="1" applyBorder="1" applyAlignment="1" applyProtection="1">
      <alignment horizontal="right"/>
    </xf>
    <xf numFmtId="1" fontId="21" fillId="24" borderId="15" xfId="38" applyNumberFormat="1" applyFont="1" applyFill="1" applyBorder="1" applyAlignment="1" applyProtection="1">
      <alignment horizontal="right"/>
    </xf>
    <xf numFmtId="1" fontId="21" fillId="24" borderId="0" xfId="38" applyNumberFormat="1" applyFont="1" applyFill="1" applyBorder="1" applyAlignment="1" applyProtection="1">
      <alignment horizontal="right"/>
    </xf>
    <xf numFmtId="1" fontId="24" fillId="24" borderId="16" xfId="38" applyNumberFormat="1" applyFont="1" applyFill="1" applyBorder="1" applyAlignment="1" applyProtection="1">
      <alignment horizontal="right"/>
    </xf>
    <xf numFmtId="0" fontId="21" fillId="24" borderId="0" xfId="38" applyFont="1" applyFill="1" applyBorder="1" applyAlignment="1" applyProtection="1">
      <alignment horizontal="right"/>
    </xf>
    <xf numFmtId="1" fontId="22" fillId="24" borderId="16" xfId="38" applyNumberFormat="1" applyFont="1" applyFill="1" applyBorder="1" applyAlignment="1" applyProtection="1">
      <alignment horizontal="right" shrinkToFit="1"/>
    </xf>
    <xf numFmtId="1" fontId="22" fillId="24" borderId="0" xfId="38" applyNumberFormat="1" applyFont="1" applyFill="1" applyBorder="1" applyAlignment="1" applyProtection="1">
      <alignment horizontal="center"/>
    </xf>
    <xf numFmtId="1" fontId="22" fillId="24" borderId="16" xfId="38" applyNumberFormat="1" applyFont="1" applyFill="1" applyBorder="1" applyAlignment="1" applyProtection="1">
      <alignment horizontal="right"/>
    </xf>
    <xf numFmtId="0" fontId="26" fillId="24" borderId="0" xfId="38" applyFont="1" applyFill="1" applyBorder="1" applyAlignment="1" applyProtection="1">
      <alignment horizontal="right"/>
    </xf>
    <xf numFmtId="1" fontId="24" fillId="24" borderId="0" xfId="38" applyNumberFormat="1" applyFont="1" applyFill="1" applyBorder="1" applyAlignment="1" applyProtection="1">
      <alignment horizontal="right"/>
    </xf>
    <xf numFmtId="0" fontId="21" fillId="24" borderId="0" xfId="38" applyFont="1" applyFill="1" applyBorder="1" applyAlignment="1">
      <alignment horizontal="right"/>
    </xf>
    <xf numFmtId="0" fontId="21" fillId="24" borderId="15" xfId="38" applyFont="1" applyFill="1" applyBorder="1" applyAlignment="1">
      <alignment horizontal="right"/>
    </xf>
    <xf numFmtId="172" fontId="22" fillId="24" borderId="16" xfId="38" applyNumberFormat="1" applyFont="1" applyFill="1" applyBorder="1" applyAlignment="1" applyProtection="1">
      <alignment horizontal="right"/>
    </xf>
    <xf numFmtId="1" fontId="21" fillId="28" borderId="0" xfId="38" applyNumberFormat="1" applyFont="1" applyFill="1" applyBorder="1" applyAlignment="1" applyProtection="1">
      <alignment horizontal="center"/>
    </xf>
    <xf numFmtId="1" fontId="25" fillId="29" borderId="10" xfId="38" applyNumberFormat="1" applyFont="1" applyFill="1" applyBorder="1" applyAlignment="1" applyProtection="1">
      <alignment horizontal="left"/>
    </xf>
    <xf numFmtId="1" fontId="22" fillId="29" borderId="0" xfId="38" applyNumberFormat="1" applyFont="1" applyFill="1" applyBorder="1" applyAlignment="1" applyProtection="1"/>
    <xf numFmtId="1" fontId="21" fillId="29" borderId="0" xfId="38" applyNumberFormat="1" applyFont="1" applyFill="1" applyBorder="1" applyAlignment="1" applyProtection="1">
      <alignment horizontal="center"/>
    </xf>
    <xf numFmtId="1" fontId="24" fillId="29" borderId="0" xfId="38" applyNumberFormat="1" applyFont="1" applyFill="1" applyBorder="1" applyAlignment="1" applyProtection="1">
      <alignment horizontal="center"/>
    </xf>
    <xf numFmtId="0" fontId="21" fillId="29" borderId="0" xfId="38" applyFont="1" applyFill="1" applyBorder="1"/>
    <xf numFmtId="0" fontId="30" fillId="29" borderId="0" xfId="38" applyFont="1" applyFill="1" applyBorder="1"/>
    <xf numFmtId="0" fontId="21" fillId="29" borderId="0" xfId="38" applyFont="1" applyFill="1" applyBorder="1" applyAlignment="1" applyProtection="1"/>
    <xf numFmtId="0" fontId="21" fillId="29" borderId="0" xfId="38" applyFont="1" applyFill="1" applyBorder="1" applyProtection="1"/>
    <xf numFmtId="0" fontId="1" fillId="29" borderId="19" xfId="37" applyFill="1" applyBorder="1" applyAlignment="1">
      <alignment horizontal="right"/>
    </xf>
    <xf numFmtId="0" fontId="21" fillId="29" borderId="20" xfId="38" applyFont="1" applyFill="1" applyBorder="1" applyAlignment="1" applyProtection="1">
      <alignment horizontal="left"/>
    </xf>
    <xf numFmtId="0" fontId="21" fillId="29" borderId="21" xfId="38" applyFont="1" applyFill="1" applyBorder="1" applyAlignment="1" applyProtection="1">
      <alignment horizontal="left"/>
    </xf>
    <xf numFmtId="0" fontId="0" fillId="29" borderId="16" xfId="0" applyFill="1" applyBorder="1"/>
    <xf numFmtId="0" fontId="21" fillId="29" borderId="10" xfId="38" applyFont="1" applyFill="1" applyBorder="1" applyAlignment="1" applyProtection="1">
      <alignment horizontal="left"/>
    </xf>
    <xf numFmtId="0" fontId="21" fillId="29" borderId="0" xfId="38" applyFont="1" applyFill="1" applyBorder="1" applyAlignment="1" applyProtection="1">
      <alignment horizontal="left"/>
    </xf>
    <xf numFmtId="0" fontId="21" fillId="29" borderId="10" xfId="38" applyFont="1" applyFill="1" applyBorder="1" applyAlignment="1" applyProtection="1"/>
    <xf numFmtId="1" fontId="21" fillId="29" borderId="0" xfId="38" applyNumberFormat="1" applyFont="1" applyFill="1" applyBorder="1" applyAlignment="1" applyProtection="1"/>
    <xf numFmtId="0" fontId="21" fillId="29" borderId="16" xfId="38" applyFont="1" applyFill="1" applyBorder="1" applyAlignment="1" applyProtection="1"/>
    <xf numFmtId="0" fontId="0" fillId="29" borderId="10" xfId="0" applyFill="1" applyBorder="1"/>
    <xf numFmtId="0" fontId="0" fillId="29" borderId="0" xfId="0" applyFill="1" applyBorder="1"/>
    <xf numFmtId="0" fontId="0" fillId="29" borderId="22" xfId="0" applyFill="1" applyBorder="1"/>
    <xf numFmtId="0" fontId="0" fillId="29" borderId="23" xfId="0" applyFill="1" applyBorder="1"/>
    <xf numFmtId="0" fontId="0" fillId="29" borderId="24" xfId="0" applyFill="1" applyBorder="1"/>
    <xf numFmtId="1" fontId="21" fillId="27" borderId="25" xfId="38" applyNumberFormat="1" applyFont="1" applyFill="1" applyBorder="1" applyAlignment="1" applyProtection="1">
      <alignment wrapText="1"/>
    </xf>
    <xf numFmtId="1" fontId="22" fillId="27" borderId="10" xfId="38" applyNumberFormat="1" applyFont="1" applyFill="1" applyBorder="1" applyAlignment="1" applyProtection="1"/>
    <xf numFmtId="1" fontId="21" fillId="27" borderId="11" xfId="38" applyNumberFormat="1" applyFont="1" applyFill="1" applyBorder="1" applyAlignment="1" applyProtection="1">
      <alignment horizontal="left"/>
    </xf>
    <xf numFmtId="1" fontId="25" fillId="27" borderId="11" xfId="38" applyNumberFormat="1" applyFont="1" applyFill="1" applyBorder="1" applyAlignment="1" applyProtection="1">
      <alignment horizontal="left"/>
    </xf>
    <xf numFmtId="1" fontId="25" fillId="27" borderId="10" xfId="38" applyNumberFormat="1" applyFont="1" applyFill="1" applyBorder="1" applyAlignment="1"/>
    <xf numFmtId="1" fontId="25" fillId="27" borderId="26" xfId="38" applyNumberFormat="1" applyFont="1" applyFill="1" applyBorder="1" applyAlignment="1" applyProtection="1">
      <alignment horizontal="left"/>
    </xf>
    <xf numFmtId="1" fontId="21" fillId="27" borderId="10" xfId="38" applyNumberFormat="1" applyFont="1" applyFill="1" applyBorder="1" applyAlignment="1" applyProtection="1">
      <alignment horizontal="left"/>
    </xf>
    <xf numFmtId="1" fontId="25" fillId="27" borderId="10" xfId="38" applyNumberFormat="1" applyFont="1" applyFill="1" applyBorder="1" applyAlignment="1" applyProtection="1">
      <alignment horizontal="left"/>
    </xf>
    <xf numFmtId="1" fontId="25" fillId="27" borderId="0" xfId="38" applyNumberFormat="1" applyFont="1" applyFill="1" applyBorder="1" applyAlignment="1" applyProtection="1">
      <alignment horizontal="left"/>
    </xf>
    <xf numFmtId="1" fontId="22" fillId="28" borderId="0" xfId="38" applyNumberFormat="1" applyFont="1" applyFill="1" applyBorder="1" applyAlignment="1" applyProtection="1">
      <alignment horizontal="center"/>
    </xf>
    <xf numFmtId="1" fontId="21" fillId="28" borderId="0" xfId="38" applyNumberFormat="1" applyFont="1" applyFill="1" applyBorder="1" applyAlignment="1" applyProtection="1">
      <alignment horizontal="right" shrinkToFit="1"/>
    </xf>
    <xf numFmtId="1" fontId="22" fillId="28" borderId="16" xfId="38" applyNumberFormat="1" applyFont="1" applyFill="1" applyBorder="1" applyAlignment="1" applyProtection="1">
      <alignment horizontal="right"/>
    </xf>
    <xf numFmtId="0" fontId="21" fillId="28" borderId="0" xfId="38" applyFont="1" applyFill="1" applyBorder="1" applyAlignment="1">
      <alignment horizontal="right"/>
    </xf>
    <xf numFmtId="172" fontId="22" fillId="28" borderId="16" xfId="38" applyNumberFormat="1" applyFont="1" applyFill="1" applyBorder="1" applyAlignment="1" applyProtection="1">
      <alignment horizontal="right"/>
    </xf>
    <xf numFmtId="1" fontId="22" fillId="28" borderId="12" xfId="38" applyNumberFormat="1" applyFont="1" applyFill="1" applyBorder="1" applyAlignment="1" applyProtection="1">
      <alignment horizontal="center"/>
    </xf>
    <xf numFmtId="1" fontId="21" fillId="28" borderId="27" xfId="38" applyNumberFormat="1" applyFont="1" applyFill="1" applyBorder="1" applyAlignment="1" applyProtection="1">
      <alignment horizontal="right"/>
    </xf>
    <xf numFmtId="1" fontId="21" fillId="28" borderId="12" xfId="38" applyNumberFormat="1" applyFont="1" applyFill="1" applyBorder="1" applyAlignment="1" applyProtection="1">
      <alignment horizontal="right"/>
    </xf>
    <xf numFmtId="1" fontId="24" fillId="28" borderId="17" xfId="38" applyNumberFormat="1" applyFont="1" applyFill="1" applyBorder="1" applyAlignment="1" applyProtection="1">
      <alignment horizontal="right"/>
    </xf>
    <xf numFmtId="0" fontId="21" fillId="28" borderId="12" xfId="38" applyFont="1" applyFill="1" applyBorder="1" applyAlignment="1">
      <alignment horizontal="right"/>
    </xf>
    <xf numFmtId="0" fontId="21" fillId="28" borderId="12" xfId="38" applyFont="1" applyFill="1" applyBorder="1" applyAlignment="1" applyProtection="1">
      <alignment horizontal="right"/>
    </xf>
    <xf numFmtId="172" fontId="22" fillId="28" borderId="17" xfId="38" applyNumberFormat="1" applyFont="1" applyFill="1" applyBorder="1" applyAlignment="1" applyProtection="1">
      <alignment horizontal="right"/>
    </xf>
    <xf numFmtId="1" fontId="28" fillId="27" borderId="0" xfId="38" applyNumberFormat="1" applyFont="1" applyFill="1" applyBorder="1" applyAlignment="1"/>
    <xf numFmtId="1" fontId="28" fillId="27" borderId="14" xfId="38" applyNumberFormat="1" applyFont="1" applyFill="1" applyBorder="1" applyAlignment="1"/>
    <xf numFmtId="1" fontId="28" fillId="27" borderId="14" xfId="38" applyNumberFormat="1" applyFont="1" applyFill="1" applyBorder="1" applyAlignment="1">
      <alignment horizontal="center"/>
    </xf>
    <xf numFmtId="1" fontId="25" fillId="27" borderId="0" xfId="38" applyNumberFormat="1" applyFont="1" applyFill="1" applyBorder="1" applyAlignment="1"/>
    <xf numFmtId="1" fontId="25" fillId="27" borderId="12" xfId="38" applyNumberFormat="1" applyFont="1" applyFill="1" applyBorder="1" applyAlignment="1"/>
    <xf numFmtId="1" fontId="25" fillId="27" borderId="16" xfId="38" applyNumberFormat="1" applyFont="1" applyFill="1" applyBorder="1" applyAlignment="1"/>
    <xf numFmtId="1" fontId="22" fillId="27" borderId="13" xfId="38" applyNumberFormat="1" applyFont="1" applyFill="1" applyBorder="1" applyAlignment="1" applyProtection="1">
      <alignment horizontal="center" wrapText="1"/>
    </xf>
    <xf numFmtId="1" fontId="22" fillId="27" borderId="13" xfId="38" applyNumberFormat="1" applyFont="1" applyFill="1" applyBorder="1" applyAlignment="1">
      <alignment horizontal="center"/>
    </xf>
    <xf numFmtId="0" fontId="21" fillId="27" borderId="13" xfId="38" applyFont="1" applyFill="1" applyBorder="1" applyAlignment="1"/>
    <xf numFmtId="0" fontId="25" fillId="27" borderId="13" xfId="38" applyFont="1" applyFill="1" applyBorder="1" applyAlignment="1" applyProtection="1">
      <alignment horizontal="fill"/>
    </xf>
    <xf numFmtId="0" fontId="0" fillId="27" borderId="0" xfId="0" applyFill="1" applyBorder="1"/>
    <xf numFmtId="1" fontId="22" fillId="27" borderId="0" xfId="38" applyNumberFormat="1" applyFont="1" applyFill="1" applyBorder="1" applyAlignment="1">
      <alignment horizontal="center"/>
    </xf>
    <xf numFmtId="0" fontId="15" fillId="27" borderId="13" xfId="38" applyFill="1" applyBorder="1" applyAlignment="1">
      <alignment horizontal="center" wrapText="1"/>
    </xf>
    <xf numFmtId="0" fontId="15" fillId="27" borderId="12" xfId="38" applyFill="1" applyBorder="1" applyAlignment="1">
      <alignment horizontal="center" wrapText="1"/>
    </xf>
    <xf numFmtId="0" fontId="15" fillId="27" borderId="12" xfId="38" applyFill="1" applyBorder="1" applyAlignment="1"/>
    <xf numFmtId="37" fontId="25" fillId="27" borderId="0" xfId="38" applyNumberFormat="1" applyFont="1" applyFill="1" applyBorder="1" applyProtection="1"/>
    <xf numFmtId="0" fontId="25" fillId="27" borderId="12" xfId="38" applyFont="1" applyFill="1" applyBorder="1"/>
    <xf numFmtId="0" fontId="25" fillId="27" borderId="12" xfId="38" applyFont="1" applyFill="1" applyBorder="1" applyAlignment="1">
      <alignment horizontal="center"/>
    </xf>
    <xf numFmtId="0" fontId="25" fillId="27" borderId="13" xfId="38" applyFont="1" applyFill="1" applyBorder="1"/>
    <xf numFmtId="0" fontId="25" fillId="27" borderId="19" xfId="38" applyFont="1" applyFill="1" applyBorder="1"/>
    <xf numFmtId="1" fontId="25" fillId="27" borderId="20" xfId="38" applyNumberFormat="1" applyFont="1" applyFill="1" applyBorder="1" applyAlignment="1" applyProtection="1">
      <alignment horizontal="center"/>
    </xf>
    <xf numFmtId="1" fontId="25" fillId="27" borderId="11" xfId="38" applyNumberFormat="1" applyFont="1" applyFill="1" applyBorder="1" applyAlignment="1">
      <alignment horizontal="right"/>
    </xf>
    <xf numFmtId="1" fontId="25" fillId="27" borderId="12" xfId="38" applyNumberFormat="1" applyFont="1" applyFill="1" applyBorder="1" applyAlignment="1">
      <alignment horizontal="right"/>
    </xf>
    <xf numFmtId="1" fontId="25" fillId="27" borderId="27" xfId="38" applyNumberFormat="1" applyFont="1" applyFill="1" applyBorder="1" applyAlignment="1">
      <alignment horizontal="right"/>
    </xf>
    <xf numFmtId="1" fontId="25" fillId="27" borderId="17" xfId="38" applyNumberFormat="1" applyFont="1" applyFill="1" applyBorder="1" applyAlignment="1">
      <alignment horizontal="right"/>
    </xf>
    <xf numFmtId="1" fontId="22" fillId="27" borderId="27" xfId="38" applyNumberFormat="1" applyFont="1" applyFill="1" applyBorder="1" applyAlignment="1">
      <alignment horizontal="right"/>
    </xf>
    <xf numFmtId="1" fontId="22" fillId="27" borderId="12" xfId="38" applyNumberFormat="1" applyFont="1" applyFill="1" applyBorder="1" applyAlignment="1">
      <alignment horizontal="right"/>
    </xf>
    <xf numFmtId="1" fontId="22" fillId="27" borderId="17" xfId="38" applyNumberFormat="1" applyFont="1" applyFill="1" applyBorder="1" applyAlignment="1">
      <alignment horizontal="right"/>
    </xf>
    <xf numFmtId="0" fontId="0" fillId="27" borderId="0" xfId="0" applyFill="1"/>
    <xf numFmtId="1" fontId="25" fillId="27" borderId="28" xfId="38" applyNumberFormat="1" applyFont="1" applyFill="1" applyBorder="1" applyAlignment="1" applyProtection="1">
      <alignment horizontal="center"/>
    </xf>
    <xf numFmtId="0" fontId="25" fillId="27" borderId="28" xfId="38" quotePrefix="1" applyNumberFormat="1" applyFont="1" applyFill="1" applyBorder="1" applyAlignment="1" applyProtection="1">
      <alignment horizontal="right"/>
    </xf>
    <xf numFmtId="0" fontId="25" fillId="27" borderId="29" xfId="38" quotePrefix="1" applyNumberFormat="1" applyFont="1" applyFill="1" applyBorder="1" applyAlignment="1" applyProtection="1">
      <alignment horizontal="right"/>
    </xf>
    <xf numFmtId="0" fontId="25" fillId="27" borderId="30" xfId="38" applyNumberFormat="1" applyFont="1" applyFill="1" applyBorder="1" applyAlignment="1" applyProtection="1">
      <alignment horizontal="right"/>
    </xf>
    <xf numFmtId="0" fontId="25" fillId="27" borderId="29" xfId="38" applyNumberFormat="1" applyFont="1" applyFill="1" applyBorder="1" applyAlignment="1" applyProtection="1">
      <alignment horizontal="right"/>
    </xf>
    <xf numFmtId="0" fontId="25" fillId="27" borderId="23" xfId="38" applyNumberFormat="1" applyFont="1" applyFill="1" applyBorder="1" applyAlignment="1" applyProtection="1">
      <alignment horizontal="right"/>
    </xf>
    <xf numFmtId="0" fontId="25" fillId="27" borderId="24" xfId="38" applyNumberFormat="1" applyFont="1" applyFill="1" applyBorder="1" applyAlignment="1" applyProtection="1">
      <alignment horizontal="right"/>
    </xf>
    <xf numFmtId="0" fontId="25" fillId="27" borderId="31" xfId="38" applyNumberFormat="1" applyFont="1" applyFill="1" applyBorder="1" applyAlignment="1" applyProtection="1">
      <alignment horizontal="right"/>
    </xf>
    <xf numFmtId="1" fontId="25" fillId="27" borderId="30" xfId="38" applyNumberFormat="1" applyFont="1" applyFill="1" applyBorder="1" applyAlignment="1" applyProtection="1">
      <alignment horizontal="right"/>
    </xf>
    <xf numFmtId="1" fontId="25" fillId="27" borderId="29" xfId="38" applyNumberFormat="1" applyFont="1" applyFill="1" applyBorder="1" applyAlignment="1" applyProtection="1">
      <alignment horizontal="right"/>
    </xf>
    <xf numFmtId="1" fontId="25" fillId="27" borderId="23" xfId="38" applyNumberFormat="1" applyFont="1" applyFill="1" applyBorder="1" applyAlignment="1" applyProtection="1">
      <alignment horizontal="right"/>
    </xf>
    <xf numFmtId="1" fontId="25" fillId="27" borderId="24" xfId="38" applyNumberFormat="1" applyFont="1" applyFill="1" applyBorder="1" applyAlignment="1" applyProtection="1">
      <alignment horizontal="right"/>
    </xf>
    <xf numFmtId="1" fontId="25" fillId="27" borderId="32" xfId="38" applyNumberFormat="1" applyFont="1" applyFill="1" applyBorder="1" applyAlignment="1" applyProtection="1">
      <alignment horizontal="right"/>
    </xf>
    <xf numFmtId="0" fontId="25" fillId="27" borderId="30" xfId="38" applyFont="1" applyFill="1" applyBorder="1" applyAlignment="1" applyProtection="1">
      <alignment horizontal="right"/>
    </xf>
    <xf numFmtId="0" fontId="25" fillId="27" borderId="29" xfId="38" applyFont="1" applyFill="1" applyBorder="1" applyAlignment="1" applyProtection="1">
      <alignment horizontal="right"/>
    </xf>
    <xf numFmtId="0" fontId="25" fillId="27" borderId="32" xfId="38" applyFont="1" applyFill="1" applyBorder="1" applyAlignment="1" applyProtection="1">
      <alignment horizontal="right"/>
    </xf>
    <xf numFmtId="0" fontId="25" fillId="27" borderId="23" xfId="38" applyFont="1" applyFill="1" applyBorder="1" applyAlignment="1" applyProtection="1">
      <alignment horizontal="right"/>
    </xf>
    <xf numFmtId="0" fontId="25" fillId="27" borderId="24" xfId="38" applyFont="1" applyFill="1" applyBorder="1" applyAlignment="1" applyProtection="1">
      <alignment horizontal="right"/>
    </xf>
    <xf numFmtId="0" fontId="25" fillId="27" borderId="32" xfId="38" applyNumberFormat="1" applyFont="1" applyFill="1" applyBorder="1" applyAlignment="1" applyProtection="1">
      <alignment horizontal="right"/>
    </xf>
    <xf numFmtId="0" fontId="22" fillId="27" borderId="30" xfId="38" applyFont="1" applyFill="1" applyBorder="1" applyAlignment="1" applyProtection="1">
      <alignment horizontal="right"/>
    </xf>
    <xf numFmtId="0" fontId="22" fillId="27" borderId="29" xfId="38" applyFont="1" applyFill="1" applyBorder="1" applyAlignment="1" applyProtection="1">
      <alignment horizontal="right"/>
    </xf>
    <xf numFmtId="0" fontId="22" fillId="27" borderId="32" xfId="38" applyFont="1" applyFill="1" applyBorder="1" applyAlignment="1" applyProtection="1">
      <alignment horizontal="right"/>
    </xf>
    <xf numFmtId="1" fontId="21" fillId="28" borderId="12" xfId="38" applyNumberFormat="1" applyFont="1" applyFill="1" applyBorder="1" applyAlignment="1" applyProtection="1">
      <alignment horizontal="center"/>
    </xf>
    <xf numFmtId="0" fontId="21" fillId="28" borderId="12" xfId="38" applyNumberFormat="1" applyFont="1" applyFill="1" applyBorder="1" applyAlignment="1" applyProtection="1">
      <alignment horizontal="right"/>
    </xf>
    <xf numFmtId="37" fontId="21" fillId="28" borderId="12" xfId="38" applyNumberFormat="1" applyFont="1" applyFill="1" applyBorder="1" applyAlignment="1" applyProtection="1">
      <alignment horizontal="right"/>
    </xf>
    <xf numFmtId="1" fontId="25" fillId="29" borderId="11" xfId="38" applyNumberFormat="1" applyFont="1" applyFill="1" applyBorder="1" applyAlignment="1" applyProtection="1">
      <alignment horizontal="left"/>
    </xf>
    <xf numFmtId="1" fontId="25" fillId="29" borderId="12" xfId="38" applyNumberFormat="1" applyFont="1" applyFill="1" applyBorder="1" applyAlignment="1" applyProtection="1"/>
    <xf numFmtId="0" fontId="25" fillId="29" borderId="12" xfId="38" applyFont="1" applyFill="1" applyBorder="1"/>
    <xf numFmtId="1" fontId="25" fillId="29" borderId="12" xfId="38" applyNumberFormat="1" applyFont="1" applyFill="1" applyBorder="1" applyAlignment="1" applyProtection="1">
      <alignment horizontal="center"/>
    </xf>
    <xf numFmtId="1" fontId="21" fillId="29" borderId="12" xfId="38" applyNumberFormat="1" applyFont="1" applyFill="1" applyBorder="1" applyAlignment="1" applyProtection="1">
      <alignment horizontal="center"/>
    </xf>
    <xf numFmtId="0" fontId="21" fillId="29" borderId="12" xfId="38" applyNumberFormat="1" applyFont="1" applyFill="1" applyBorder="1" applyAlignment="1" applyProtection="1">
      <alignment horizontal="right"/>
    </xf>
    <xf numFmtId="1" fontId="21" fillId="29" borderId="12" xfId="38" applyNumberFormat="1" applyFont="1" applyFill="1" applyBorder="1" applyAlignment="1" applyProtection="1">
      <alignment horizontal="right"/>
    </xf>
    <xf numFmtId="0" fontId="30" fillId="29" borderId="12" xfId="38" applyNumberFormat="1" applyFont="1" applyFill="1" applyBorder="1" applyAlignment="1" applyProtection="1">
      <alignment horizontal="right"/>
    </xf>
    <xf numFmtId="37" fontId="21" fillId="29" borderId="12" xfId="38" applyNumberFormat="1" applyFont="1" applyFill="1" applyBorder="1" applyAlignment="1" applyProtection="1">
      <alignment horizontal="right"/>
    </xf>
    <xf numFmtId="37" fontId="30" fillId="29" borderId="13" xfId="38" applyNumberFormat="1" applyFont="1" applyFill="1" applyBorder="1" applyAlignment="1" applyProtection="1">
      <alignment horizontal="right"/>
    </xf>
    <xf numFmtId="37" fontId="21" fillId="29" borderId="13" xfId="38" applyNumberFormat="1" applyFont="1" applyFill="1" applyBorder="1" applyAlignment="1" applyProtection="1">
      <alignment horizontal="right"/>
    </xf>
    <xf numFmtId="37" fontId="21" fillId="29" borderId="13" xfId="38" applyNumberFormat="1" applyFont="1" applyFill="1" applyBorder="1" applyProtection="1"/>
    <xf numFmtId="37" fontId="21" fillId="29" borderId="19" xfId="38" applyNumberFormat="1" applyFont="1" applyFill="1" applyBorder="1" applyProtection="1"/>
    <xf numFmtId="37" fontId="21" fillId="29" borderId="0" xfId="38" applyNumberFormat="1" applyFont="1" applyFill="1" applyBorder="1" applyAlignment="1" applyProtection="1"/>
    <xf numFmtId="37" fontId="30" fillId="29" borderId="0" xfId="38" applyNumberFormat="1" applyFont="1" applyFill="1" applyBorder="1" applyAlignment="1" applyProtection="1">
      <alignment horizontal="right"/>
    </xf>
    <xf numFmtId="37" fontId="31" fillId="29" borderId="0" xfId="38" applyNumberFormat="1" applyFont="1" applyFill="1" applyBorder="1" applyProtection="1"/>
    <xf numFmtId="0" fontId="21" fillId="29" borderId="22" xfId="38" applyFont="1" applyFill="1" applyBorder="1" applyAlignment="1" applyProtection="1"/>
    <xf numFmtId="0" fontId="21" fillId="29" borderId="23" xfId="38" applyFont="1" applyFill="1" applyBorder="1" applyAlignment="1" applyProtection="1"/>
    <xf numFmtId="0" fontId="21" fillId="29" borderId="24" xfId="38" applyFont="1" applyFill="1" applyBorder="1" applyAlignment="1" applyProtection="1"/>
    <xf numFmtId="37" fontId="21" fillId="28" borderId="27" xfId="38" applyNumberFormat="1" applyFont="1" applyFill="1" applyBorder="1" applyAlignment="1" applyProtection="1">
      <alignment horizontal="right"/>
    </xf>
    <xf numFmtId="37" fontId="21" fillId="28" borderId="17" xfId="38" applyNumberFormat="1" applyFont="1" applyFill="1" applyBorder="1" applyAlignment="1" applyProtection="1">
      <alignment horizontal="right"/>
    </xf>
    <xf numFmtId="37" fontId="22" fillId="28" borderId="18" xfId="38" applyNumberFormat="1" applyFont="1" applyFill="1" applyBorder="1" applyProtection="1"/>
    <xf numFmtId="37" fontId="22" fillId="28" borderId="12" xfId="38" applyNumberFormat="1" applyFont="1" applyFill="1" applyBorder="1" applyProtection="1"/>
    <xf numFmtId="37" fontId="22" fillId="28" borderId="17" xfId="38" applyNumberFormat="1" applyFont="1" applyFill="1" applyBorder="1" applyProtection="1"/>
    <xf numFmtId="37" fontId="21" fillId="28" borderId="15" xfId="38" applyNumberFormat="1" applyFont="1" applyFill="1" applyBorder="1" applyAlignment="1" applyProtection="1">
      <alignment horizontal="right"/>
    </xf>
    <xf numFmtId="37" fontId="21" fillId="28" borderId="0" xfId="38" applyNumberFormat="1" applyFont="1" applyFill="1" applyBorder="1" applyAlignment="1" applyProtection="1">
      <alignment horizontal="right"/>
    </xf>
    <xf numFmtId="37" fontId="21" fillId="28" borderId="16" xfId="38" applyNumberFormat="1" applyFont="1" applyFill="1" applyBorder="1" applyAlignment="1" applyProtection="1">
      <alignment horizontal="right"/>
    </xf>
    <xf numFmtId="37" fontId="22" fillId="28" borderId="15" xfId="38" applyNumberFormat="1" applyFont="1" applyFill="1" applyBorder="1" applyProtection="1"/>
    <xf numFmtId="37" fontId="22" fillId="28" borderId="0" xfId="38" applyNumberFormat="1" applyFont="1" applyFill="1" applyBorder="1" applyProtection="1"/>
    <xf numFmtId="37" fontId="22" fillId="28" borderId="16" xfId="38" applyNumberFormat="1" applyFont="1" applyFill="1" applyBorder="1" applyProtection="1"/>
    <xf numFmtId="37" fontId="21" fillId="28" borderId="0" xfId="38" applyNumberFormat="1" applyFont="1" applyFill="1" applyBorder="1" applyProtection="1"/>
    <xf numFmtId="37" fontId="21" fillId="28" borderId="16" xfId="38" applyNumberFormat="1" applyFont="1" applyFill="1" applyBorder="1" applyProtection="1"/>
    <xf numFmtId="37" fontId="21" fillId="28" borderId="15" xfId="38" applyNumberFormat="1" applyFont="1" applyFill="1" applyBorder="1" applyProtection="1"/>
    <xf numFmtId="0" fontId="21" fillId="24" borderId="0" xfId="38" applyFont="1" applyFill="1" applyBorder="1"/>
    <xf numFmtId="0" fontId="21" fillId="24" borderId="16" xfId="38" applyFont="1" applyFill="1" applyBorder="1"/>
    <xf numFmtId="0" fontId="21" fillId="24" borderId="15" xfId="38" applyFont="1" applyFill="1" applyBorder="1"/>
    <xf numFmtId="0" fontId="22" fillId="24" borderId="15" xfId="38" applyFont="1" applyFill="1" applyBorder="1"/>
    <xf numFmtId="0" fontId="22" fillId="24" borderId="0" xfId="38" applyFont="1" applyFill="1" applyBorder="1"/>
    <xf numFmtId="0" fontId="22" fillId="24" borderId="16" xfId="38" applyFont="1" applyFill="1" applyBorder="1" applyAlignment="1">
      <alignment horizontal="center"/>
    </xf>
    <xf numFmtId="37" fontId="21" fillId="24" borderId="0" xfId="38" applyNumberFormat="1" applyFont="1" applyFill="1" applyBorder="1" applyAlignment="1" applyProtection="1">
      <alignment horizontal="right"/>
    </xf>
    <xf numFmtId="37" fontId="21" fillId="24" borderId="16" xfId="38" applyNumberFormat="1" applyFont="1" applyFill="1" applyBorder="1" applyAlignment="1" applyProtection="1">
      <alignment horizontal="right"/>
    </xf>
    <xf numFmtId="37" fontId="21" fillId="24" borderId="15" xfId="38" applyNumberFormat="1" applyFont="1" applyFill="1" applyBorder="1" applyAlignment="1" applyProtection="1">
      <alignment horizontal="right"/>
    </xf>
    <xf numFmtId="37" fontId="22" fillId="24" borderId="15" xfId="38" applyNumberFormat="1" applyFont="1" applyFill="1" applyBorder="1" applyProtection="1"/>
    <xf numFmtId="37" fontId="22" fillId="24" borderId="0" xfId="38" applyNumberFormat="1" applyFont="1" applyFill="1" applyBorder="1" applyProtection="1"/>
    <xf numFmtId="37" fontId="22" fillId="24" borderId="16" xfId="38" applyNumberFormat="1" applyFont="1" applyFill="1" applyBorder="1" applyProtection="1"/>
    <xf numFmtId="37" fontId="21" fillId="24" borderId="15" xfId="38" applyNumberFormat="1" applyFont="1" applyFill="1" applyBorder="1" applyProtection="1"/>
    <xf numFmtId="37" fontId="21" fillId="24" borderId="0" xfId="38" applyNumberFormat="1" applyFont="1" applyFill="1" applyBorder="1" applyProtection="1"/>
    <xf numFmtId="37" fontId="21" fillId="24" borderId="16" xfId="38" applyNumberFormat="1" applyFont="1" applyFill="1" applyBorder="1" applyProtection="1"/>
    <xf numFmtId="1" fontId="25" fillId="24" borderId="10" xfId="38" applyNumberFormat="1" applyFont="1" applyFill="1" applyBorder="1" applyAlignment="1" applyProtection="1"/>
    <xf numFmtId="1" fontId="25" fillId="24" borderId="0" xfId="38" applyNumberFormat="1" applyFont="1" applyFill="1" applyBorder="1" applyAlignment="1" applyProtection="1"/>
    <xf numFmtId="1" fontId="21" fillId="24" borderId="15" xfId="38" applyNumberFormat="1" applyFont="1" applyFill="1" applyBorder="1" applyAlignment="1">
      <alignment horizontal="center"/>
    </xf>
    <xf numFmtId="1" fontId="21" fillId="24" borderId="0" xfId="38" applyNumberFormat="1" applyFont="1" applyFill="1" applyBorder="1" applyAlignment="1">
      <alignment horizontal="center"/>
    </xf>
    <xf numFmtId="1" fontId="21" fillId="24" borderId="16" xfId="38" applyNumberFormat="1" applyFont="1" applyFill="1" applyBorder="1" applyAlignment="1">
      <alignment horizontal="center"/>
    </xf>
    <xf numFmtId="1" fontId="21" fillId="24" borderId="15" xfId="38" applyNumberFormat="1" applyFont="1" applyFill="1" applyBorder="1" applyAlignment="1" applyProtection="1">
      <alignment horizontal="center"/>
    </xf>
    <xf numFmtId="1" fontId="21" fillId="24" borderId="0" xfId="38" applyNumberFormat="1" applyFont="1" applyFill="1" applyBorder="1" applyAlignment="1" applyProtection="1">
      <alignment horizontal="center"/>
    </xf>
    <xf numFmtId="1" fontId="21" fillId="24" borderId="16" xfId="38" applyNumberFormat="1" applyFont="1" applyFill="1" applyBorder="1" applyAlignment="1" applyProtection="1">
      <alignment horizontal="center"/>
    </xf>
    <xf numFmtId="0" fontId="21" fillId="24" borderId="15" xfId="38" applyNumberFormat="1" applyFont="1" applyFill="1" applyBorder="1" applyAlignment="1" applyProtection="1">
      <alignment horizontal="right"/>
    </xf>
    <xf numFmtId="0" fontId="21" fillId="24" borderId="0" xfId="38" applyNumberFormat="1" applyFont="1" applyFill="1" applyBorder="1" applyAlignment="1" applyProtection="1">
      <alignment horizontal="right"/>
    </xf>
    <xf numFmtId="0" fontId="21" fillId="24" borderId="16" xfId="38" applyNumberFormat="1" applyFont="1" applyFill="1" applyBorder="1" applyAlignment="1" applyProtection="1">
      <alignment horizontal="right"/>
    </xf>
    <xf numFmtId="0" fontId="25" fillId="24" borderId="15" xfId="38" applyNumberFormat="1" applyFont="1" applyFill="1" applyBorder="1" applyAlignment="1">
      <alignment horizontal="right"/>
    </xf>
    <xf numFmtId="0" fontId="25" fillId="24" borderId="0" xfId="38" applyNumberFormat="1" applyFont="1" applyFill="1" applyBorder="1" applyAlignment="1">
      <alignment horizontal="right"/>
    </xf>
    <xf numFmtId="0" fontId="25" fillId="24" borderId="16" xfId="38" applyNumberFormat="1" applyFont="1" applyFill="1" applyBorder="1" applyAlignment="1">
      <alignment horizontal="right"/>
    </xf>
    <xf numFmtId="0" fontId="21" fillId="24" borderId="15" xfId="38" applyNumberFormat="1" applyFont="1" applyFill="1" applyBorder="1" applyAlignment="1">
      <alignment horizontal="right"/>
    </xf>
    <xf numFmtId="0" fontId="21" fillId="24" borderId="0" xfId="38" applyNumberFormat="1" applyFont="1" applyFill="1" applyBorder="1" applyAlignment="1">
      <alignment horizontal="right"/>
    </xf>
    <xf numFmtId="0" fontId="21" fillId="24" borderId="16" xfId="38" applyNumberFormat="1" applyFont="1" applyFill="1" applyBorder="1" applyAlignment="1">
      <alignment horizontal="right"/>
    </xf>
    <xf numFmtId="1" fontId="25" fillId="24" borderId="10" xfId="38" applyNumberFormat="1" applyFont="1" applyFill="1" applyBorder="1" applyAlignment="1" applyProtection="1">
      <alignment horizontal="right"/>
    </xf>
    <xf numFmtId="1" fontId="25" fillId="24" borderId="0" xfId="38" applyNumberFormat="1" applyFont="1" applyFill="1" applyBorder="1" applyAlignment="1" applyProtection="1">
      <alignment horizontal="right"/>
    </xf>
    <xf numFmtId="1" fontId="25" fillId="24" borderId="0" xfId="38" applyNumberFormat="1" applyFont="1" applyFill="1" applyBorder="1"/>
    <xf numFmtId="1" fontId="25" fillId="24" borderId="15" xfId="38" applyNumberFormat="1" applyFont="1" applyFill="1" applyBorder="1" applyAlignment="1" applyProtection="1">
      <alignment horizontal="center"/>
    </xf>
    <xf numFmtId="1" fontId="25" fillId="24" borderId="0" xfId="38" applyNumberFormat="1" applyFont="1" applyFill="1" applyBorder="1" applyAlignment="1" applyProtection="1">
      <alignment horizontal="center"/>
    </xf>
    <xf numFmtId="1" fontId="25" fillId="24" borderId="16" xfId="38" applyNumberFormat="1" applyFont="1" applyFill="1" applyBorder="1" applyAlignment="1" applyProtection="1">
      <alignment horizontal="center"/>
    </xf>
    <xf numFmtId="1" fontId="25" fillId="24" borderId="15" xfId="38" applyNumberFormat="1" applyFont="1" applyFill="1" applyBorder="1" applyAlignment="1" applyProtection="1">
      <alignment horizontal="right"/>
    </xf>
    <xf numFmtId="1" fontId="25" fillId="24" borderId="16" xfId="38" applyNumberFormat="1" applyFont="1" applyFill="1" applyBorder="1" applyAlignment="1" applyProtection="1">
      <alignment horizontal="right"/>
    </xf>
    <xf numFmtId="1" fontId="25" fillId="24" borderId="22" xfId="38" applyNumberFormat="1" applyFont="1" applyFill="1" applyBorder="1" applyAlignment="1" applyProtection="1"/>
    <xf numFmtId="1" fontId="25" fillId="24" borderId="23" xfId="38" applyNumberFormat="1" applyFont="1" applyFill="1" applyBorder="1" applyAlignment="1" applyProtection="1"/>
    <xf numFmtId="1" fontId="21" fillId="24" borderId="27" xfId="38" applyNumberFormat="1" applyFont="1" applyFill="1" applyBorder="1" applyAlignment="1" applyProtection="1">
      <alignment horizontal="center"/>
    </xf>
    <xf numFmtId="1" fontId="21" fillId="24" borderId="12" xfId="38" applyNumberFormat="1" applyFont="1" applyFill="1" applyBorder="1" applyAlignment="1" applyProtection="1">
      <alignment horizontal="center"/>
    </xf>
    <xf numFmtId="1" fontId="21" fillId="24" borderId="17" xfId="38" applyNumberFormat="1" applyFont="1" applyFill="1" applyBorder="1" applyAlignment="1" applyProtection="1">
      <alignment horizontal="center"/>
    </xf>
    <xf numFmtId="1" fontId="25" fillId="24" borderId="27" xfId="38" applyNumberFormat="1" applyFont="1" applyFill="1" applyBorder="1" applyAlignment="1" applyProtection="1">
      <alignment horizontal="center"/>
    </xf>
    <xf numFmtId="1" fontId="25" fillId="24" borderId="12" xfId="38" applyNumberFormat="1" applyFont="1" applyFill="1" applyBorder="1" applyAlignment="1" applyProtection="1">
      <alignment horizontal="center"/>
    </xf>
    <xf numFmtId="1" fontId="25" fillId="24" borderId="17" xfId="38" applyNumberFormat="1" applyFont="1" applyFill="1" applyBorder="1" applyAlignment="1" applyProtection="1">
      <alignment horizontal="center"/>
    </xf>
    <xf numFmtId="0" fontId="21" fillId="24" borderId="27" xfId="38" applyNumberFormat="1" applyFont="1" applyFill="1" applyBorder="1" applyAlignment="1" applyProtection="1">
      <alignment horizontal="right"/>
    </xf>
    <xf numFmtId="0" fontId="21" fillId="24" borderId="12" xfId="38" applyNumberFormat="1" applyFont="1" applyFill="1" applyBorder="1" applyAlignment="1" applyProtection="1">
      <alignment horizontal="right"/>
    </xf>
    <xf numFmtId="0" fontId="21" fillId="24" borderId="17" xfId="38" applyNumberFormat="1" applyFont="1" applyFill="1" applyBorder="1" applyAlignment="1" applyProtection="1">
      <alignment horizontal="right"/>
    </xf>
    <xf numFmtId="1" fontId="25" fillId="24" borderId="27" xfId="38" applyNumberFormat="1" applyFont="1" applyFill="1" applyBorder="1" applyAlignment="1" applyProtection="1">
      <alignment horizontal="right"/>
    </xf>
    <xf numFmtId="1" fontId="25" fillId="24" borderId="12" xfId="38" applyNumberFormat="1" applyFont="1" applyFill="1" applyBorder="1" applyAlignment="1" applyProtection="1">
      <alignment horizontal="right"/>
    </xf>
    <xf numFmtId="1" fontId="25" fillId="24" borderId="17" xfId="38" applyNumberFormat="1" applyFont="1" applyFill="1" applyBorder="1" applyAlignment="1" applyProtection="1">
      <alignment horizontal="right"/>
    </xf>
    <xf numFmtId="37" fontId="21" fillId="24" borderId="27" xfId="38" applyNumberFormat="1" applyFont="1" applyFill="1" applyBorder="1" applyAlignment="1" applyProtection="1">
      <alignment horizontal="right"/>
    </xf>
    <xf numFmtId="37" fontId="21" fillId="24" borderId="12" xfId="38" applyNumberFormat="1" applyFont="1" applyFill="1" applyBorder="1" applyAlignment="1" applyProtection="1">
      <alignment horizontal="right"/>
    </xf>
    <xf numFmtId="37" fontId="21" fillId="24" borderId="17" xfId="38" applyNumberFormat="1" applyFont="1" applyFill="1" applyBorder="1" applyAlignment="1" applyProtection="1">
      <alignment horizontal="right"/>
    </xf>
    <xf numFmtId="37" fontId="22" fillId="24" borderId="27" xfId="38" applyNumberFormat="1" applyFont="1" applyFill="1" applyBorder="1" applyProtection="1"/>
    <xf numFmtId="37" fontId="22" fillId="24" borderId="12" xfId="38" applyNumberFormat="1" applyFont="1" applyFill="1" applyBorder="1" applyProtection="1"/>
    <xf numFmtId="1" fontId="25" fillId="28" borderId="33" xfId="38" applyNumberFormat="1" applyFont="1" applyFill="1" applyBorder="1" applyAlignment="1" applyProtection="1"/>
    <xf numFmtId="1" fontId="25" fillId="28" borderId="33" xfId="38" applyNumberFormat="1" applyFont="1" applyFill="1" applyBorder="1"/>
    <xf numFmtId="1" fontId="21" fillId="28" borderId="27" xfId="38" applyNumberFormat="1" applyFont="1" applyFill="1" applyBorder="1" applyAlignment="1" applyProtection="1">
      <alignment horizontal="center"/>
    </xf>
    <xf numFmtId="1" fontId="21" fillId="28" borderId="17" xfId="38" applyNumberFormat="1" applyFont="1" applyFill="1" applyBorder="1" applyAlignment="1" applyProtection="1">
      <alignment horizontal="center"/>
    </xf>
    <xf numFmtId="0" fontId="21" fillId="28" borderId="27" xfId="38" applyNumberFormat="1" applyFont="1" applyFill="1" applyBorder="1" applyAlignment="1" applyProtection="1">
      <alignment horizontal="right"/>
    </xf>
    <xf numFmtId="0" fontId="21" fillId="28" borderId="17" xfId="38" applyNumberFormat="1" applyFont="1" applyFill="1" applyBorder="1" applyAlignment="1" applyProtection="1">
      <alignment horizontal="right"/>
    </xf>
    <xf numFmtId="1" fontId="25" fillId="28" borderId="18" xfId="38" applyNumberFormat="1" applyFont="1" applyFill="1" applyBorder="1" applyAlignment="1" applyProtection="1">
      <alignment horizontal="right"/>
    </xf>
    <xf numFmtId="1" fontId="25" fillId="28" borderId="13" xfId="38" applyNumberFormat="1" applyFont="1" applyFill="1" applyBorder="1" applyAlignment="1" applyProtection="1">
      <alignment horizontal="right"/>
    </xf>
    <xf numFmtId="1" fontId="25" fillId="28" borderId="19" xfId="38" applyNumberFormat="1" applyFont="1" applyFill="1" applyBorder="1" applyAlignment="1" applyProtection="1">
      <alignment horizontal="right"/>
    </xf>
    <xf numFmtId="1" fontId="25" fillId="28" borderId="10" xfId="38" applyNumberFormat="1" applyFont="1" applyFill="1" applyBorder="1" applyAlignment="1" applyProtection="1"/>
    <xf numFmtId="1" fontId="25" fillId="28" borderId="0" xfId="38" applyNumberFormat="1" applyFont="1" applyFill="1" applyBorder="1" applyAlignment="1" applyProtection="1"/>
    <xf numFmtId="1" fontId="25" fillId="28" borderId="0" xfId="38" applyNumberFormat="1" applyFont="1" applyFill="1" applyBorder="1"/>
    <xf numFmtId="1" fontId="21" fillId="28" borderId="15" xfId="38" applyNumberFormat="1" applyFont="1" applyFill="1" applyBorder="1" applyAlignment="1" applyProtection="1">
      <alignment horizontal="center"/>
    </xf>
    <xf numFmtId="1" fontId="21" fillId="28" borderId="16" xfId="38" applyNumberFormat="1" applyFont="1" applyFill="1" applyBorder="1" applyAlignment="1" applyProtection="1">
      <alignment horizontal="center"/>
    </xf>
    <xf numFmtId="1" fontId="25" fillId="28" borderId="15" xfId="38" applyNumberFormat="1" applyFont="1" applyFill="1" applyBorder="1" applyAlignment="1" applyProtection="1">
      <alignment horizontal="center"/>
    </xf>
    <xf numFmtId="1" fontId="25" fillId="28" borderId="0" xfId="38" applyNumberFormat="1" applyFont="1" applyFill="1" applyBorder="1" applyAlignment="1" applyProtection="1">
      <alignment horizontal="center"/>
    </xf>
    <xf numFmtId="1" fontId="25" fillId="28" borderId="16" xfId="38" applyNumberFormat="1" applyFont="1" applyFill="1" applyBorder="1" applyAlignment="1" applyProtection="1">
      <alignment horizontal="center"/>
    </xf>
    <xf numFmtId="0" fontId="21" fillId="28" borderId="15" xfId="38" applyNumberFormat="1" applyFont="1" applyFill="1" applyBorder="1" applyAlignment="1" applyProtection="1">
      <alignment horizontal="right"/>
    </xf>
    <xf numFmtId="0" fontId="21" fillId="28" borderId="0" xfId="38" applyNumberFormat="1" applyFont="1" applyFill="1" applyBorder="1" applyAlignment="1" applyProtection="1">
      <alignment horizontal="right"/>
    </xf>
    <xf numFmtId="0" fontId="21" fillId="28" borderId="16" xfId="38" applyNumberFormat="1" applyFont="1" applyFill="1" applyBorder="1" applyAlignment="1" applyProtection="1">
      <alignment horizontal="right"/>
    </xf>
    <xf numFmtId="1" fontId="25" fillId="28" borderId="15" xfId="38" applyNumberFormat="1" applyFont="1" applyFill="1" applyBorder="1" applyAlignment="1" applyProtection="1">
      <alignment horizontal="right"/>
    </xf>
    <xf numFmtId="1" fontId="25" fillId="28" borderId="0" xfId="38" applyNumberFormat="1" applyFont="1" applyFill="1" applyBorder="1" applyAlignment="1" applyProtection="1">
      <alignment horizontal="right"/>
    </xf>
    <xf numFmtId="1" fontId="25" fillId="28" borderId="16" xfId="38" applyNumberFormat="1" applyFont="1" applyFill="1" applyBorder="1" applyAlignment="1" applyProtection="1">
      <alignment horizontal="right"/>
    </xf>
    <xf numFmtId="0" fontId="21" fillId="28" borderId="15" xfId="38" applyFont="1" applyFill="1" applyBorder="1" applyAlignment="1" applyProtection="1">
      <alignment horizontal="right"/>
    </xf>
    <xf numFmtId="0" fontId="21" fillId="28" borderId="16" xfId="38" applyFont="1" applyFill="1" applyBorder="1" applyAlignment="1" applyProtection="1">
      <alignment horizontal="right"/>
    </xf>
    <xf numFmtId="0" fontId="21" fillId="28" borderId="15" xfId="38" applyNumberFormat="1" applyFont="1" applyFill="1" applyBorder="1" applyAlignment="1">
      <alignment horizontal="right"/>
    </xf>
    <xf numFmtId="0" fontId="21" fillId="28" borderId="0" xfId="38" applyNumberFormat="1" applyFont="1" applyFill="1" applyBorder="1" applyAlignment="1">
      <alignment horizontal="right"/>
    </xf>
    <xf numFmtId="0" fontId="21" fillId="28" borderId="16" xfId="38" applyNumberFormat="1" applyFont="1" applyFill="1" applyBorder="1" applyAlignment="1">
      <alignment horizontal="right"/>
    </xf>
    <xf numFmtId="1" fontId="25" fillId="27" borderId="18" xfId="38" applyNumberFormat="1" applyFont="1" applyFill="1" applyBorder="1" applyAlignment="1">
      <alignment horizontal="center"/>
    </xf>
    <xf numFmtId="1" fontId="25" fillId="27" borderId="13" xfId="38" applyNumberFormat="1" applyFont="1" applyFill="1" applyBorder="1" applyAlignment="1">
      <alignment horizontal="center"/>
    </xf>
    <xf numFmtId="1" fontId="25" fillId="27" borderId="19" xfId="38" applyNumberFormat="1" applyFont="1" applyFill="1" applyBorder="1" applyAlignment="1">
      <alignment horizontal="center"/>
    </xf>
    <xf numFmtId="0" fontId="25" fillId="27" borderId="13" xfId="38" applyFont="1" applyFill="1" applyBorder="1" applyAlignment="1">
      <alignment horizontal="center"/>
    </xf>
    <xf numFmtId="0" fontId="25" fillId="27" borderId="19" xfId="38" applyFont="1" applyFill="1" applyBorder="1" applyAlignment="1">
      <alignment horizontal="center"/>
    </xf>
    <xf numFmtId="0" fontId="29" fillId="27" borderId="12" xfId="37" applyFont="1" applyFill="1" applyBorder="1" applyAlignment="1">
      <alignment horizontal="center"/>
    </xf>
    <xf numFmtId="0" fontId="29" fillId="27" borderId="17" xfId="37" applyFont="1" applyFill="1" applyBorder="1" applyAlignment="1">
      <alignment horizontal="center"/>
    </xf>
    <xf numFmtId="1" fontId="25" fillId="27" borderId="34" xfId="38" applyNumberFormat="1" applyFont="1" applyFill="1" applyBorder="1" applyAlignment="1" applyProtection="1">
      <alignment horizontal="center"/>
    </xf>
    <xf numFmtId="1" fontId="25" fillId="27" borderId="21" xfId="38" applyNumberFormat="1" applyFont="1" applyFill="1" applyBorder="1" applyAlignment="1" applyProtection="1">
      <alignment horizontal="center"/>
    </xf>
    <xf numFmtId="1" fontId="25" fillId="27" borderId="35" xfId="38" applyNumberFormat="1" applyFont="1" applyFill="1" applyBorder="1" applyAlignment="1" applyProtection="1">
      <alignment horizontal="center"/>
    </xf>
    <xf numFmtId="1" fontId="28" fillId="27" borderId="14" xfId="38" applyNumberFormat="1" applyFont="1" applyFill="1" applyBorder="1" applyAlignment="1">
      <alignment horizontal="center"/>
    </xf>
    <xf numFmtId="1" fontId="28" fillId="27" borderId="38" xfId="38" applyNumberFormat="1" applyFont="1" applyFill="1" applyBorder="1" applyAlignment="1">
      <alignment horizontal="center"/>
    </xf>
    <xf numFmtId="0" fontId="25" fillId="27" borderId="34" xfId="38" applyFont="1" applyFill="1" applyBorder="1" applyAlignment="1" applyProtection="1">
      <alignment horizontal="center"/>
    </xf>
    <xf numFmtId="0" fontId="25" fillId="27" borderId="21" xfId="38" applyFont="1" applyFill="1" applyBorder="1" applyAlignment="1" applyProtection="1">
      <alignment horizontal="center"/>
    </xf>
    <xf numFmtId="0" fontId="25" fillId="27" borderId="35" xfId="38" applyFont="1" applyFill="1" applyBorder="1" applyAlignment="1" applyProtection="1">
      <alignment horizontal="center"/>
    </xf>
    <xf numFmtId="0" fontId="29" fillId="27" borderId="13" xfId="37" applyFont="1" applyFill="1" applyBorder="1" applyAlignment="1">
      <alignment horizontal="right"/>
    </xf>
    <xf numFmtId="0" fontId="29" fillId="27" borderId="19" xfId="37" applyFont="1" applyFill="1" applyBorder="1" applyAlignment="1">
      <alignment horizontal="right"/>
    </xf>
    <xf numFmtId="0" fontId="22" fillId="27" borderId="34" xfId="38" applyFont="1" applyFill="1" applyBorder="1" applyAlignment="1" applyProtection="1">
      <alignment horizontal="center"/>
    </xf>
    <xf numFmtId="0" fontId="22" fillId="27" borderId="21" xfId="38" applyFont="1" applyFill="1" applyBorder="1" applyAlignment="1" applyProtection="1">
      <alignment horizontal="center"/>
    </xf>
    <xf numFmtId="0" fontId="22" fillId="27" borderId="35" xfId="38" applyFont="1" applyFill="1" applyBorder="1" applyAlignment="1" applyProtection="1">
      <alignment horizontal="center"/>
    </xf>
    <xf numFmtId="1" fontId="25" fillId="27" borderId="13" xfId="38" applyNumberFormat="1" applyFont="1" applyFill="1" applyBorder="1" applyAlignment="1">
      <alignment horizontal="center" wrapText="1"/>
    </xf>
    <xf numFmtId="0" fontId="15" fillId="27" borderId="13" xfId="38" applyFill="1" applyBorder="1" applyAlignment="1">
      <alignment horizontal="center" wrapText="1"/>
    </xf>
    <xf numFmtId="1" fontId="25" fillId="27" borderId="12" xfId="38" applyNumberFormat="1" applyFont="1" applyFill="1" applyBorder="1" applyAlignment="1">
      <alignment horizontal="right"/>
    </xf>
    <xf numFmtId="0" fontId="15" fillId="27" borderId="12" xfId="38" applyFill="1" applyBorder="1" applyAlignment="1"/>
    <xf numFmtId="1" fontId="22" fillId="27" borderId="13" xfId="38" applyNumberFormat="1" applyFont="1" applyFill="1" applyBorder="1" applyAlignment="1" applyProtection="1">
      <alignment horizontal="center"/>
    </xf>
    <xf numFmtId="1" fontId="22" fillId="27" borderId="13" xfId="38" applyNumberFormat="1" applyFont="1" applyFill="1" applyBorder="1" applyAlignment="1" applyProtection="1">
      <alignment horizontal="center" wrapText="1"/>
    </xf>
    <xf numFmtId="1" fontId="22" fillId="27" borderId="13" xfId="38" applyNumberFormat="1" applyFont="1" applyFill="1" applyBorder="1" applyAlignment="1">
      <alignment horizontal="center"/>
    </xf>
    <xf numFmtId="1" fontId="25" fillId="27" borderId="36" xfId="38" applyNumberFormat="1" applyFont="1" applyFill="1" applyBorder="1" applyAlignment="1" applyProtection="1">
      <alignment horizontal="center"/>
    </xf>
    <xf numFmtId="1" fontId="25" fillId="27" borderId="37" xfId="38" applyNumberFormat="1" applyFont="1" applyFill="1" applyBorder="1" applyAlignment="1" applyProtection="1">
      <alignment horizontal="center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_Sheet1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5"/>
  <sheetViews>
    <sheetView tabSelected="1" topLeftCell="A5" zoomScaleSheetLayoutView="130" workbookViewId="0">
      <selection activeCell="L5" sqref="L5:U5"/>
    </sheetView>
  </sheetViews>
  <sheetFormatPr defaultRowHeight="15"/>
  <cols>
    <col min="1" max="1" width="14.7109375" customWidth="1"/>
    <col min="2" max="2" width="15.5703125" customWidth="1"/>
  </cols>
  <sheetData>
    <row r="1" spans="1:40" s="4" customFormat="1" ht="17.25">
      <c r="A1" s="118"/>
      <c r="B1" s="34"/>
      <c r="C1" s="34"/>
      <c r="D1" s="35"/>
      <c r="E1" s="34"/>
      <c r="F1" s="35"/>
      <c r="G1" s="35"/>
      <c r="H1" s="35"/>
      <c r="I1" s="36"/>
      <c r="J1" s="37"/>
      <c r="K1" s="37"/>
      <c r="L1" s="37"/>
      <c r="M1" s="37"/>
      <c r="N1" s="37"/>
      <c r="O1" s="37"/>
      <c r="P1" s="36"/>
      <c r="Q1" s="38"/>
      <c r="R1" s="38"/>
      <c r="S1" s="38"/>
      <c r="T1" s="38"/>
      <c r="U1" s="3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5"/>
      <c r="AK1" s="5"/>
      <c r="AL1" s="5"/>
      <c r="AM1" s="5"/>
      <c r="AN1" s="5"/>
    </row>
    <row r="2" spans="1:40" s="6" customFormat="1" ht="15.75">
      <c r="A2" s="11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7"/>
      <c r="AK2" s="7"/>
      <c r="AL2" s="7"/>
      <c r="AM2" s="7"/>
      <c r="AN2" s="7"/>
    </row>
    <row r="3" spans="1:40" s="4" customFormat="1" ht="18.75">
      <c r="A3" s="119"/>
      <c r="B3" s="42"/>
      <c r="C3" s="42"/>
      <c r="D3" s="42"/>
      <c r="E3" s="42"/>
      <c r="F3" s="42"/>
      <c r="G3" s="42"/>
      <c r="H3" s="42"/>
      <c r="I3" s="43" t="s">
        <v>1</v>
      </c>
      <c r="J3" s="44"/>
      <c r="K3" s="44"/>
      <c r="L3" s="45"/>
      <c r="M3" s="45"/>
      <c r="N3" s="45"/>
      <c r="O3" s="45"/>
      <c r="P3" s="45"/>
      <c r="Q3" s="46"/>
      <c r="R3" s="46"/>
      <c r="S3" s="46"/>
      <c r="T3" s="46"/>
      <c r="U3" s="4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L3" s="3"/>
      <c r="AM3" s="3"/>
      <c r="AN3" s="3"/>
    </row>
    <row r="4" spans="1:40" s="4" customFormat="1" ht="17.25">
      <c r="A4" s="120"/>
      <c r="B4" s="48"/>
      <c r="C4" s="49"/>
      <c r="D4" s="49"/>
      <c r="E4" s="49"/>
      <c r="F4" s="49"/>
      <c r="G4" s="49"/>
      <c r="H4" s="49"/>
      <c r="I4" s="50"/>
      <c r="J4" s="51"/>
      <c r="K4" s="51"/>
      <c r="L4" s="52"/>
      <c r="M4" s="52"/>
      <c r="N4" s="52"/>
      <c r="O4" s="52"/>
      <c r="P4" s="52"/>
      <c r="Q4" s="46"/>
      <c r="R4" s="46"/>
      <c r="S4" s="46"/>
      <c r="T4" s="318" t="s">
        <v>85</v>
      </c>
      <c r="U4" s="319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3"/>
      <c r="AK4" s="3"/>
      <c r="AL4" s="3"/>
      <c r="AM4" s="3"/>
      <c r="AN4" s="3"/>
    </row>
    <row r="5" spans="1:40" s="14" customFormat="1" ht="17.25">
      <c r="A5" s="121" t="s">
        <v>26</v>
      </c>
      <c r="B5" s="53" t="s">
        <v>70</v>
      </c>
      <c r="C5" s="313" t="s">
        <v>82</v>
      </c>
      <c r="D5" s="314"/>
      <c r="E5" s="315"/>
      <c r="F5" s="313" t="s">
        <v>3</v>
      </c>
      <c r="G5" s="314"/>
      <c r="H5" s="314"/>
      <c r="I5" s="314"/>
      <c r="J5" s="314"/>
      <c r="K5" s="315"/>
      <c r="L5" s="316" t="s">
        <v>83</v>
      </c>
      <c r="M5" s="316"/>
      <c r="N5" s="316"/>
      <c r="O5" s="316"/>
      <c r="P5" s="316"/>
      <c r="Q5" s="316"/>
      <c r="R5" s="316"/>
      <c r="S5" s="316"/>
      <c r="T5" s="316"/>
      <c r="U5" s="317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</row>
    <row r="6" spans="1:40" ht="15.75">
      <c r="A6" s="122"/>
      <c r="B6" s="54" t="s">
        <v>27</v>
      </c>
      <c r="C6" s="55" t="s">
        <v>28</v>
      </c>
      <c r="D6" s="56" t="s">
        <v>29</v>
      </c>
      <c r="E6" s="57" t="s">
        <v>27</v>
      </c>
      <c r="F6" s="55" t="s">
        <v>30</v>
      </c>
      <c r="G6" s="56" t="s">
        <v>31</v>
      </c>
      <c r="H6" s="56" t="s">
        <v>32</v>
      </c>
      <c r="I6" s="58" t="s">
        <v>33</v>
      </c>
      <c r="J6" s="58" t="s">
        <v>34</v>
      </c>
      <c r="K6" s="57" t="s">
        <v>27</v>
      </c>
      <c r="L6" s="58" t="s">
        <v>35</v>
      </c>
      <c r="M6" s="58" t="s">
        <v>36</v>
      </c>
      <c r="N6" s="58" t="s">
        <v>37</v>
      </c>
      <c r="O6" s="58" t="s">
        <v>38</v>
      </c>
      <c r="P6" s="58" t="s">
        <v>39</v>
      </c>
      <c r="Q6" s="58" t="s">
        <v>40</v>
      </c>
      <c r="R6" s="58" t="s">
        <v>41</v>
      </c>
      <c r="S6" s="58" t="s">
        <v>42</v>
      </c>
      <c r="T6" s="58" t="s">
        <v>34</v>
      </c>
      <c r="U6" s="59" t="s">
        <v>27</v>
      </c>
    </row>
    <row r="7" spans="1:40">
      <c r="A7" s="122"/>
      <c r="B7" s="60"/>
      <c r="C7" s="61"/>
      <c r="D7" s="60"/>
      <c r="E7" s="62"/>
      <c r="F7" s="61"/>
      <c r="G7" s="56" t="s">
        <v>4</v>
      </c>
      <c r="H7" s="56" t="s">
        <v>5</v>
      </c>
      <c r="I7" s="63" t="s">
        <v>5</v>
      </c>
      <c r="J7" s="64"/>
      <c r="K7" s="65"/>
      <c r="L7" s="63" t="s">
        <v>4</v>
      </c>
      <c r="M7" s="63" t="s">
        <v>6</v>
      </c>
      <c r="N7" s="63" t="s">
        <v>7</v>
      </c>
      <c r="O7" s="63" t="s">
        <v>8</v>
      </c>
      <c r="P7" s="66"/>
      <c r="Q7" s="58" t="s">
        <v>9</v>
      </c>
      <c r="R7" s="58" t="s">
        <v>10</v>
      </c>
      <c r="S7" s="58" t="s">
        <v>11</v>
      </c>
      <c r="T7" s="66"/>
      <c r="U7" s="67"/>
    </row>
    <row r="8" spans="1:40" ht="17.25">
      <c r="A8" s="123" t="s">
        <v>12</v>
      </c>
      <c r="B8" s="68" t="s">
        <v>13</v>
      </c>
      <c r="C8" s="69">
        <v>3</v>
      </c>
      <c r="D8" s="70">
        <v>4</v>
      </c>
      <c r="E8" s="71">
        <v>5</v>
      </c>
      <c r="F8" s="72">
        <v>6</v>
      </c>
      <c r="G8" s="73">
        <v>7</v>
      </c>
      <c r="H8" s="73">
        <v>8</v>
      </c>
      <c r="I8" s="74">
        <v>9</v>
      </c>
      <c r="J8" s="74">
        <v>10</v>
      </c>
      <c r="K8" s="75">
        <v>11</v>
      </c>
      <c r="L8" s="74">
        <v>12</v>
      </c>
      <c r="M8" s="74">
        <v>13</v>
      </c>
      <c r="N8" s="70">
        <v>14</v>
      </c>
      <c r="O8" s="70">
        <v>15</v>
      </c>
      <c r="P8" s="70">
        <v>16</v>
      </c>
      <c r="Q8" s="74">
        <v>17</v>
      </c>
      <c r="R8" s="74">
        <v>18</v>
      </c>
      <c r="S8" s="74">
        <v>19</v>
      </c>
      <c r="T8" s="74">
        <v>20</v>
      </c>
      <c r="U8" s="76">
        <v>21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7.25">
      <c r="A9" s="124"/>
      <c r="B9" s="82"/>
      <c r="C9" s="83"/>
      <c r="D9" s="84"/>
      <c r="E9" s="85"/>
      <c r="F9" s="83"/>
      <c r="G9" s="84"/>
      <c r="H9" s="84"/>
      <c r="I9" s="84"/>
      <c r="J9" s="84"/>
      <c r="K9" s="85"/>
      <c r="L9" s="84"/>
      <c r="M9" s="84"/>
      <c r="N9" s="84"/>
      <c r="O9" s="84"/>
      <c r="P9" s="86"/>
      <c r="Q9" s="86"/>
      <c r="R9" s="86"/>
      <c r="S9" s="86"/>
      <c r="T9" s="86"/>
      <c r="U9" s="87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7.25">
      <c r="A10" s="125" t="s">
        <v>14</v>
      </c>
      <c r="B10" s="127">
        <v>3191.3</v>
      </c>
      <c r="C10" s="77">
        <v>591</v>
      </c>
      <c r="D10" s="78">
        <v>5</v>
      </c>
      <c r="E10" s="79">
        <v>596</v>
      </c>
      <c r="F10" s="77">
        <v>182</v>
      </c>
      <c r="G10" s="78">
        <v>22</v>
      </c>
      <c r="H10" s="78">
        <v>208</v>
      </c>
      <c r="I10" s="78">
        <v>129</v>
      </c>
      <c r="J10" s="78">
        <v>24</v>
      </c>
      <c r="K10" s="79">
        <v>565.29999999999995</v>
      </c>
      <c r="L10" s="78">
        <v>122</v>
      </c>
      <c r="M10" s="78">
        <v>59</v>
      </c>
      <c r="N10" s="78">
        <v>96</v>
      </c>
      <c r="O10" s="78">
        <v>43</v>
      </c>
      <c r="P10" s="80">
        <v>137</v>
      </c>
      <c r="Q10" s="80">
        <v>544</v>
      </c>
      <c r="R10" s="80">
        <v>38</v>
      </c>
      <c r="S10" s="80">
        <v>162</v>
      </c>
      <c r="T10" s="78">
        <v>829</v>
      </c>
      <c r="U10" s="81">
        <v>2030</v>
      </c>
      <c r="V10" s="21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17.25">
      <c r="A11" s="125" t="s">
        <v>15</v>
      </c>
      <c r="B11" s="88">
        <v>3193</v>
      </c>
      <c r="C11" s="83">
        <v>564</v>
      </c>
      <c r="D11" s="84">
        <v>6</v>
      </c>
      <c r="E11" s="85">
        <v>570</v>
      </c>
      <c r="F11" s="83">
        <v>181</v>
      </c>
      <c r="G11" s="84">
        <v>20</v>
      </c>
      <c r="H11" s="84">
        <v>221</v>
      </c>
      <c r="I11" s="84">
        <v>131</v>
      </c>
      <c r="J11" s="84">
        <v>21</v>
      </c>
      <c r="K11" s="85">
        <v>574</v>
      </c>
      <c r="L11" s="84">
        <v>127</v>
      </c>
      <c r="M11" s="84">
        <v>63</v>
      </c>
      <c r="N11" s="84">
        <v>91</v>
      </c>
      <c r="O11" s="84">
        <v>46</v>
      </c>
      <c r="P11" s="86">
        <v>126</v>
      </c>
      <c r="Q11" s="86">
        <v>568</v>
      </c>
      <c r="R11" s="86">
        <v>33</v>
      </c>
      <c r="S11" s="86">
        <v>181</v>
      </c>
      <c r="T11" s="84">
        <v>814</v>
      </c>
      <c r="U11" s="87">
        <v>2049</v>
      </c>
      <c r="V11" s="21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17.25">
      <c r="A12" s="125" t="s">
        <v>16</v>
      </c>
      <c r="B12" s="127">
        <v>3145</v>
      </c>
      <c r="C12" s="77">
        <v>556</v>
      </c>
      <c r="D12" s="78">
        <v>6</v>
      </c>
      <c r="E12" s="79">
        <v>562</v>
      </c>
      <c r="F12" s="77">
        <v>177</v>
      </c>
      <c r="G12" s="78">
        <v>20</v>
      </c>
      <c r="H12" s="78">
        <v>242</v>
      </c>
      <c r="I12" s="78">
        <v>133</v>
      </c>
      <c r="J12" s="78">
        <v>19</v>
      </c>
      <c r="K12" s="79">
        <v>591</v>
      </c>
      <c r="L12" s="128">
        <v>101</v>
      </c>
      <c r="M12" s="128">
        <v>53</v>
      </c>
      <c r="N12" s="128">
        <v>88</v>
      </c>
      <c r="O12" s="128">
        <v>42</v>
      </c>
      <c r="P12" s="80">
        <v>117</v>
      </c>
      <c r="Q12" s="80">
        <v>556</v>
      </c>
      <c r="R12" s="80">
        <v>32</v>
      </c>
      <c r="S12" s="80">
        <v>186</v>
      </c>
      <c r="T12" s="78">
        <v>817</v>
      </c>
      <c r="U12" s="81">
        <v>1992</v>
      </c>
      <c r="V12" s="21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17.25">
      <c r="A13" s="125" t="s">
        <v>17</v>
      </c>
      <c r="B13" s="88">
        <v>3132</v>
      </c>
      <c r="C13" s="83">
        <v>554</v>
      </c>
      <c r="D13" s="84">
        <v>8</v>
      </c>
      <c r="E13" s="85">
        <v>562</v>
      </c>
      <c r="F13" s="83">
        <v>188</v>
      </c>
      <c r="G13" s="84">
        <v>20</v>
      </c>
      <c r="H13" s="84">
        <v>266</v>
      </c>
      <c r="I13" s="84">
        <v>122</v>
      </c>
      <c r="J13" s="84">
        <v>16</v>
      </c>
      <c r="K13" s="85">
        <v>612</v>
      </c>
      <c r="L13" s="84">
        <v>120</v>
      </c>
      <c r="M13" s="84">
        <v>40</v>
      </c>
      <c r="N13" s="84">
        <v>97</v>
      </c>
      <c r="O13" s="84">
        <v>46</v>
      </c>
      <c r="P13" s="86">
        <v>118</v>
      </c>
      <c r="Q13" s="86">
        <v>552</v>
      </c>
      <c r="R13" s="86">
        <v>31</v>
      </c>
      <c r="S13" s="86">
        <v>168</v>
      </c>
      <c r="T13" s="84">
        <v>786</v>
      </c>
      <c r="U13" s="87">
        <v>1958</v>
      </c>
      <c r="V13" s="21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17.25">
      <c r="A14" s="125" t="s">
        <v>18</v>
      </c>
      <c r="B14" s="127">
        <v>3209</v>
      </c>
      <c r="C14" s="77">
        <v>563</v>
      </c>
      <c r="D14" s="78">
        <v>8</v>
      </c>
      <c r="E14" s="79">
        <v>571</v>
      </c>
      <c r="F14" s="77">
        <v>191</v>
      </c>
      <c r="G14" s="78">
        <v>19</v>
      </c>
      <c r="H14" s="78">
        <v>281</v>
      </c>
      <c r="I14" s="78">
        <v>118</v>
      </c>
      <c r="J14" s="78">
        <v>16</v>
      </c>
      <c r="K14" s="79">
        <v>625</v>
      </c>
      <c r="L14" s="78">
        <v>107</v>
      </c>
      <c r="M14" s="78">
        <v>55</v>
      </c>
      <c r="N14" s="78">
        <v>102</v>
      </c>
      <c r="O14" s="78">
        <v>33</v>
      </c>
      <c r="P14" s="80">
        <v>115</v>
      </c>
      <c r="Q14" s="80">
        <v>600</v>
      </c>
      <c r="R14" s="80">
        <v>33</v>
      </c>
      <c r="S14" s="80">
        <v>164</v>
      </c>
      <c r="T14" s="78">
        <v>804</v>
      </c>
      <c r="U14" s="81">
        <v>2013</v>
      </c>
      <c r="V14" s="2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17.25">
      <c r="A15" s="125" t="s">
        <v>19</v>
      </c>
      <c r="B15" s="88">
        <v>2999</v>
      </c>
      <c r="C15" s="83">
        <v>547</v>
      </c>
      <c r="D15" s="84">
        <v>9</v>
      </c>
      <c r="E15" s="85">
        <v>556</v>
      </c>
      <c r="F15" s="83">
        <v>200</v>
      </c>
      <c r="G15" s="84">
        <v>18</v>
      </c>
      <c r="H15" s="84">
        <v>284</v>
      </c>
      <c r="I15" s="84">
        <v>116</v>
      </c>
      <c r="J15" s="84">
        <v>18</v>
      </c>
      <c r="K15" s="85">
        <v>636</v>
      </c>
      <c r="L15" s="84">
        <v>117</v>
      </c>
      <c r="M15" s="84">
        <v>42</v>
      </c>
      <c r="N15" s="84">
        <v>79</v>
      </c>
      <c r="O15" s="84">
        <v>22</v>
      </c>
      <c r="P15" s="86">
        <v>106</v>
      </c>
      <c r="Q15" s="86">
        <v>550</v>
      </c>
      <c r="R15" s="86">
        <v>29</v>
      </c>
      <c r="S15" s="86">
        <v>154</v>
      </c>
      <c r="T15" s="84">
        <v>708</v>
      </c>
      <c r="U15" s="89">
        <v>1807</v>
      </c>
      <c r="V15" s="2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17.25">
      <c r="A16" s="125" t="s">
        <v>20</v>
      </c>
      <c r="B16" s="127">
        <v>3005</v>
      </c>
      <c r="C16" s="77">
        <v>561</v>
      </c>
      <c r="D16" s="78">
        <v>9</v>
      </c>
      <c r="E16" s="79">
        <v>570</v>
      </c>
      <c r="F16" s="77">
        <v>197</v>
      </c>
      <c r="G16" s="78">
        <v>21</v>
      </c>
      <c r="H16" s="78">
        <v>290</v>
      </c>
      <c r="I16" s="78">
        <v>114</v>
      </c>
      <c r="J16" s="78">
        <v>17</v>
      </c>
      <c r="K16" s="79">
        <v>639</v>
      </c>
      <c r="L16" s="78">
        <v>124</v>
      </c>
      <c r="M16" s="78">
        <v>33</v>
      </c>
      <c r="N16" s="78">
        <v>80</v>
      </c>
      <c r="O16" s="78">
        <v>28</v>
      </c>
      <c r="P16" s="80">
        <v>104</v>
      </c>
      <c r="Q16" s="80">
        <v>583</v>
      </c>
      <c r="R16" s="80">
        <v>35</v>
      </c>
      <c r="S16" s="80">
        <v>139</v>
      </c>
      <c r="T16" s="78">
        <v>670</v>
      </c>
      <c r="U16" s="129">
        <v>1796</v>
      </c>
      <c r="V16" s="2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7.25">
      <c r="A17" s="125" t="s">
        <v>21</v>
      </c>
      <c r="B17" s="88">
        <v>3023</v>
      </c>
      <c r="C17" s="83">
        <v>559</v>
      </c>
      <c r="D17" s="84">
        <v>11</v>
      </c>
      <c r="E17" s="85">
        <v>570</v>
      </c>
      <c r="F17" s="83">
        <v>209</v>
      </c>
      <c r="G17" s="84">
        <v>20</v>
      </c>
      <c r="H17" s="84">
        <v>313</v>
      </c>
      <c r="I17" s="84">
        <v>130</v>
      </c>
      <c r="J17" s="84">
        <v>19</v>
      </c>
      <c r="K17" s="85">
        <v>691</v>
      </c>
      <c r="L17" s="84">
        <v>121</v>
      </c>
      <c r="M17" s="84">
        <v>35</v>
      </c>
      <c r="N17" s="84">
        <v>75</v>
      </c>
      <c r="O17" s="84">
        <v>31</v>
      </c>
      <c r="P17" s="86">
        <v>95</v>
      </c>
      <c r="Q17" s="86">
        <v>553</v>
      </c>
      <c r="R17" s="86">
        <v>31</v>
      </c>
      <c r="S17" s="86">
        <v>139</v>
      </c>
      <c r="T17" s="84">
        <v>682</v>
      </c>
      <c r="U17" s="89">
        <v>1762</v>
      </c>
      <c r="V17" s="2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7.25">
      <c r="A18" s="125" t="s">
        <v>22</v>
      </c>
      <c r="B18" s="127">
        <v>3075</v>
      </c>
      <c r="C18" s="77">
        <v>561</v>
      </c>
      <c r="D18" s="78">
        <v>13</v>
      </c>
      <c r="E18" s="79">
        <v>574</v>
      </c>
      <c r="F18" s="77">
        <v>198</v>
      </c>
      <c r="G18" s="78">
        <v>24</v>
      </c>
      <c r="H18" s="78">
        <v>328</v>
      </c>
      <c r="I18" s="78">
        <v>149</v>
      </c>
      <c r="J18" s="78">
        <v>20</v>
      </c>
      <c r="K18" s="79">
        <v>719</v>
      </c>
      <c r="L18" s="78">
        <v>121</v>
      </c>
      <c r="M18" s="78">
        <v>72</v>
      </c>
      <c r="N18" s="78">
        <v>51</v>
      </c>
      <c r="O18" s="78">
        <v>27</v>
      </c>
      <c r="P18" s="80">
        <v>93</v>
      </c>
      <c r="Q18" s="80">
        <v>601</v>
      </c>
      <c r="R18" s="80">
        <v>35</v>
      </c>
      <c r="S18" s="80">
        <v>135</v>
      </c>
      <c r="T18" s="78">
        <v>647</v>
      </c>
      <c r="U18" s="129">
        <v>1782</v>
      </c>
      <c r="V18" s="2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17.25">
      <c r="A19" s="125" t="s">
        <v>81</v>
      </c>
      <c r="B19" s="88">
        <f>E19+K19+U19</f>
        <v>3055</v>
      </c>
      <c r="C19" s="83">
        <v>560</v>
      </c>
      <c r="D19" s="84">
        <v>13</v>
      </c>
      <c r="E19" s="85">
        <v>573</v>
      </c>
      <c r="F19" s="83">
        <v>197</v>
      </c>
      <c r="G19" s="84">
        <v>22</v>
      </c>
      <c r="H19" s="84">
        <v>320</v>
      </c>
      <c r="I19" s="84">
        <v>142</v>
      </c>
      <c r="J19" s="84">
        <v>20</v>
      </c>
      <c r="K19" s="85">
        <v>701</v>
      </c>
      <c r="L19" s="84">
        <v>123</v>
      </c>
      <c r="M19" s="84">
        <v>72</v>
      </c>
      <c r="N19" s="84">
        <v>51</v>
      </c>
      <c r="O19" s="84">
        <v>27</v>
      </c>
      <c r="P19" s="86">
        <v>92</v>
      </c>
      <c r="Q19" s="86">
        <v>565</v>
      </c>
      <c r="R19" s="86">
        <v>32</v>
      </c>
      <c r="S19" s="90">
        <v>126</v>
      </c>
      <c r="T19" s="84">
        <v>693</v>
      </c>
      <c r="U19" s="89">
        <v>1781</v>
      </c>
      <c r="V19" s="2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s="14" customFormat="1" ht="17.25">
      <c r="A20" s="125" t="s">
        <v>89</v>
      </c>
      <c r="B20" s="127">
        <v>3118</v>
      </c>
      <c r="C20" s="77">
        <v>559</v>
      </c>
      <c r="D20" s="78">
        <v>14</v>
      </c>
      <c r="E20" s="79">
        <v>573</v>
      </c>
      <c r="F20" s="77">
        <v>193</v>
      </c>
      <c r="G20" s="78">
        <v>21</v>
      </c>
      <c r="H20" s="78">
        <v>336</v>
      </c>
      <c r="I20" s="130">
        <v>149</v>
      </c>
      <c r="J20" s="130">
        <v>20</v>
      </c>
      <c r="K20" s="79">
        <v>719</v>
      </c>
      <c r="L20" s="130">
        <v>136</v>
      </c>
      <c r="M20" s="80">
        <v>85</v>
      </c>
      <c r="N20" s="80">
        <v>60</v>
      </c>
      <c r="O20" s="80">
        <v>30</v>
      </c>
      <c r="P20" s="80">
        <v>81</v>
      </c>
      <c r="Q20" s="80">
        <v>592</v>
      </c>
      <c r="R20" s="80">
        <v>32</v>
      </c>
      <c r="S20" s="80">
        <v>123</v>
      </c>
      <c r="T20" s="78">
        <v>687</v>
      </c>
      <c r="U20" s="131">
        <v>1826</v>
      </c>
      <c r="V20" s="21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</row>
    <row r="21" spans="1:40" s="19" customFormat="1" ht="17.25">
      <c r="A21" s="126" t="s">
        <v>91</v>
      </c>
      <c r="B21" s="88">
        <v>3603</v>
      </c>
      <c r="C21" s="83">
        <v>559</v>
      </c>
      <c r="D21" s="84">
        <v>14</v>
      </c>
      <c r="E21" s="91">
        <v>573</v>
      </c>
      <c r="F21" s="83">
        <v>172</v>
      </c>
      <c r="G21" s="84">
        <v>22</v>
      </c>
      <c r="H21" s="84">
        <v>313</v>
      </c>
      <c r="I21" s="92">
        <v>155</v>
      </c>
      <c r="J21" s="92">
        <v>20</v>
      </c>
      <c r="K21" s="91">
        <f>F21+G21+H21+I21+J21</f>
        <v>682</v>
      </c>
      <c r="L21" s="93">
        <v>194</v>
      </c>
      <c r="M21" s="86">
        <v>123</v>
      </c>
      <c r="N21" s="86">
        <v>83</v>
      </c>
      <c r="O21" s="86">
        <v>38</v>
      </c>
      <c r="P21" s="86">
        <v>105</v>
      </c>
      <c r="Q21" s="86">
        <v>716</v>
      </c>
      <c r="R21" s="86">
        <v>35</v>
      </c>
      <c r="S21" s="86">
        <v>138</v>
      </c>
      <c r="T21" s="84">
        <v>916</v>
      </c>
      <c r="U21" s="94">
        <v>2348</v>
      </c>
      <c r="V21" s="21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s="19" customFormat="1" ht="17.25">
      <c r="A22" s="121" t="s">
        <v>92</v>
      </c>
      <c r="B22" s="132">
        <v>3964</v>
      </c>
      <c r="C22" s="133">
        <v>559</v>
      </c>
      <c r="D22" s="134">
        <v>16</v>
      </c>
      <c r="E22" s="135">
        <v>575</v>
      </c>
      <c r="F22" s="133">
        <v>152</v>
      </c>
      <c r="G22" s="134">
        <v>25</v>
      </c>
      <c r="H22" s="134">
        <v>270</v>
      </c>
      <c r="I22" s="136">
        <v>165</v>
      </c>
      <c r="J22" s="136">
        <v>23</v>
      </c>
      <c r="K22" s="135">
        <v>635</v>
      </c>
      <c r="L22" s="136">
        <v>179</v>
      </c>
      <c r="M22" s="137">
        <v>203</v>
      </c>
      <c r="N22" s="137">
        <v>69</v>
      </c>
      <c r="O22" s="137">
        <v>33</v>
      </c>
      <c r="P22" s="137">
        <v>131</v>
      </c>
      <c r="Q22" s="137">
        <v>723</v>
      </c>
      <c r="R22" s="137">
        <v>32</v>
      </c>
      <c r="S22" s="137">
        <v>133</v>
      </c>
      <c r="T22" s="134">
        <v>981</v>
      </c>
      <c r="U22" s="138">
        <v>2484</v>
      </c>
      <c r="V22" s="21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 ht="17.25">
      <c r="A23" s="96" t="s">
        <v>67</v>
      </c>
      <c r="B23" s="97"/>
      <c r="C23" s="98"/>
      <c r="D23" s="98"/>
      <c r="E23" s="99"/>
      <c r="F23" s="98"/>
      <c r="G23" s="98"/>
      <c r="H23" s="98"/>
      <c r="I23" s="100"/>
      <c r="J23" s="100"/>
      <c r="K23" s="101"/>
      <c r="L23" s="100"/>
      <c r="M23" s="102"/>
      <c r="N23" s="102"/>
      <c r="O23" s="102"/>
      <c r="P23" s="103"/>
      <c r="Q23" s="103"/>
      <c r="R23" s="103"/>
      <c r="S23" s="103"/>
      <c r="T23" s="98"/>
      <c r="U23" s="104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>
      <c r="A24" s="105" t="s">
        <v>23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7"/>
    </row>
    <row r="25" spans="1:40" s="11" customFormat="1">
      <c r="A25" s="108" t="s">
        <v>87</v>
      </c>
      <c r="B25" s="109"/>
      <c r="C25" s="109"/>
      <c r="D25" s="109"/>
      <c r="E25" s="109"/>
      <c r="F25" s="109"/>
      <c r="G25" s="109" t="s">
        <v>93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7"/>
    </row>
    <row r="26" spans="1:40" s="10" customFormat="1" ht="12.75">
      <c r="A26" s="110" t="s">
        <v>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11"/>
      <c r="L26" s="102"/>
      <c r="M26" s="102"/>
      <c r="N26" s="102"/>
      <c r="O26" s="102"/>
      <c r="P26" s="102"/>
      <c r="Q26" s="102"/>
      <c r="R26" s="102"/>
      <c r="S26" s="102"/>
      <c r="T26" s="111"/>
      <c r="U26" s="112"/>
    </row>
    <row r="27" spans="1:40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1"/>
      <c r="L27" s="114"/>
      <c r="M27" s="114"/>
      <c r="N27" s="114"/>
      <c r="O27" s="114"/>
      <c r="P27" s="114"/>
      <c r="Q27" s="114"/>
      <c r="R27" s="114"/>
      <c r="S27" s="114"/>
      <c r="T27" s="111"/>
      <c r="U27" s="107"/>
    </row>
    <row r="28" spans="1:40" ht="15.75" thickBot="1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</row>
    <row r="29" spans="1:40">
      <c r="B29" s="20"/>
      <c r="K29" s="20"/>
    </row>
    <row r="30" spans="1:40">
      <c r="B30" s="20"/>
      <c r="C30" s="20"/>
      <c r="E30" s="20"/>
      <c r="G30" s="20"/>
      <c r="K30" s="20"/>
    </row>
    <row r="31" spans="1:40">
      <c r="B31" s="20"/>
      <c r="E31" s="20"/>
      <c r="I31" s="20"/>
      <c r="K31" s="20"/>
    </row>
    <row r="32" spans="1:40">
      <c r="B32" s="20"/>
      <c r="E32" s="20"/>
      <c r="K32" s="20"/>
      <c r="P32" s="20"/>
    </row>
    <row r="33" spans="2:16">
      <c r="B33" s="20"/>
      <c r="E33" s="20"/>
      <c r="K33" s="20"/>
      <c r="P33" s="20"/>
    </row>
    <row r="34" spans="2:16">
      <c r="B34" s="20"/>
      <c r="D34" t="s">
        <v>68</v>
      </c>
      <c r="E34" s="20"/>
      <c r="K34" s="20"/>
      <c r="P34" s="20">
        <f>L23+M23+N23+O23+P23+Q23+R23+S23+T23</f>
        <v>0</v>
      </c>
    </row>
    <row r="35" spans="2:16">
      <c r="B35" s="20"/>
      <c r="E35" s="20"/>
      <c r="K35" s="20"/>
    </row>
    <row r="36" spans="2:16">
      <c r="B36" s="20"/>
      <c r="E36" s="20"/>
      <c r="K36" s="20"/>
    </row>
    <row r="37" spans="2:16">
      <c r="B37" s="20"/>
      <c r="E37" s="20"/>
      <c r="K37" s="20"/>
    </row>
    <row r="38" spans="2:16">
      <c r="B38" s="20"/>
      <c r="E38" s="20"/>
      <c r="K38" s="20"/>
    </row>
    <row r="39" spans="2:16">
      <c r="B39" s="20"/>
      <c r="E39" s="20"/>
      <c r="K39" s="20"/>
    </row>
    <row r="40" spans="2:16">
      <c r="B40" s="20"/>
      <c r="E40" s="20"/>
      <c r="K40" s="20"/>
    </row>
    <row r="41" spans="2:16">
      <c r="B41" s="20"/>
      <c r="E41" s="20"/>
      <c r="K41" s="20"/>
    </row>
    <row r="42" spans="2:16">
      <c r="B42" s="20"/>
      <c r="E42" s="20"/>
      <c r="K42" s="20"/>
    </row>
    <row r="43" spans="2:16">
      <c r="E43" s="20"/>
      <c r="K43" s="20"/>
    </row>
    <row r="44" spans="2:16">
      <c r="E44" s="20"/>
      <c r="K44" s="20"/>
    </row>
    <row r="45" spans="2:16">
      <c r="K45" s="20"/>
    </row>
  </sheetData>
  <mergeCells count="4">
    <mergeCell ref="C5:E5"/>
    <mergeCell ref="F5:K5"/>
    <mergeCell ref="L5:U5"/>
    <mergeCell ref="T4:U4"/>
  </mergeCells>
  <pageMargins left="0.7" right="0.7" top="0.75" bottom="0.75" header="0.3" footer="0.3"/>
  <pageSetup paperSize="9" scale="60" orientation="landscape" r:id="rId1"/>
  <ignoredErrors>
    <ignoredError sqref="A8: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DN39"/>
  <sheetViews>
    <sheetView workbookViewId="0">
      <selection activeCell="E13" sqref="E13"/>
    </sheetView>
  </sheetViews>
  <sheetFormatPr defaultRowHeight="15"/>
  <cols>
    <col min="1" max="1" width="22.42578125" customWidth="1"/>
    <col min="2" max="2" width="7.140625" customWidth="1"/>
    <col min="3" max="3" width="9.85546875" customWidth="1"/>
    <col min="4" max="4" width="11.42578125" customWidth="1"/>
    <col min="5" max="5" width="10.7109375" customWidth="1"/>
    <col min="6" max="6" width="8" customWidth="1"/>
    <col min="7" max="7" width="10.140625" customWidth="1"/>
    <col min="8" max="9" width="9.85546875" customWidth="1"/>
    <col min="10" max="10" width="7.85546875" customWidth="1"/>
    <col min="11" max="12" width="10.28515625" customWidth="1"/>
    <col min="13" max="13" width="11" customWidth="1"/>
    <col min="14" max="14" width="7.85546875" customWidth="1"/>
    <col min="15" max="15" width="10.28515625" customWidth="1"/>
    <col min="16" max="17" width="11.140625" customWidth="1"/>
    <col min="19" max="19" width="11.5703125" customWidth="1"/>
    <col min="20" max="21" width="11.7109375" customWidth="1"/>
    <col min="22" max="22" width="9.42578125" customWidth="1"/>
    <col min="23" max="25" width="11.5703125" customWidth="1"/>
    <col min="27" max="27" width="11.85546875" customWidth="1"/>
    <col min="28" max="29" width="12.5703125" customWidth="1"/>
    <col min="31" max="31" width="11.85546875" customWidth="1"/>
    <col min="32" max="33" width="12.42578125" customWidth="1"/>
    <col min="35" max="35" width="12.42578125" customWidth="1"/>
    <col min="36" max="37" width="11.28515625" customWidth="1"/>
    <col min="39" max="41" width="12.140625" customWidth="1"/>
    <col min="43" max="43" width="12.140625" customWidth="1"/>
    <col min="44" max="45" width="12.28515625" customWidth="1"/>
    <col min="47" max="47" width="12.7109375" customWidth="1"/>
    <col min="48" max="49" width="12.28515625" customWidth="1"/>
    <col min="51" max="53" width="12.7109375" customWidth="1"/>
    <col min="55" max="55" width="12.7109375" customWidth="1"/>
    <col min="56" max="57" width="12" customWidth="1"/>
    <col min="59" max="59" width="12.5703125" customWidth="1"/>
    <col min="60" max="61" width="11.85546875" customWidth="1"/>
    <col min="63" max="63" width="12.140625" customWidth="1"/>
    <col min="64" max="65" width="12.28515625" customWidth="1"/>
    <col min="66" max="66" width="11.7109375" customWidth="1"/>
    <col min="67" max="67" width="14.42578125" customWidth="1"/>
    <col min="68" max="69" width="11.7109375" customWidth="1"/>
    <col min="70" max="70" width="9.85546875" customWidth="1"/>
    <col min="71" max="71" width="12.5703125" customWidth="1"/>
    <col min="72" max="73" width="13" customWidth="1"/>
    <col min="75" max="75" width="12.28515625" customWidth="1"/>
    <col min="76" max="78" width="11.5703125" customWidth="1"/>
    <col min="79" max="79" width="12.140625" bestFit="1" customWidth="1"/>
    <col min="80" max="80" width="12.140625" customWidth="1"/>
    <col min="81" max="81" width="11.5703125" customWidth="1"/>
    <col min="82" max="82" width="9.140625" style="24" hidden="1" customWidth="1"/>
    <col min="83" max="118" width="9.140625" style="24"/>
  </cols>
  <sheetData>
    <row r="1" spans="1:118" ht="20.25">
      <c r="A1" s="139"/>
      <c r="B1" s="140" t="s">
        <v>1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39"/>
      <c r="Q1" s="139"/>
      <c r="R1" s="323" t="s">
        <v>1</v>
      </c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140"/>
      <c r="AJ1" s="140"/>
      <c r="AK1" s="140"/>
      <c r="AL1" s="140"/>
      <c r="AM1" s="140"/>
      <c r="AN1" s="140"/>
      <c r="AO1" s="139"/>
      <c r="AP1" s="323" t="s">
        <v>1</v>
      </c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141"/>
      <c r="BH1" s="141"/>
      <c r="BI1" s="141"/>
      <c r="BJ1" s="35"/>
      <c r="BK1" s="35"/>
      <c r="BL1" s="35"/>
      <c r="BM1" s="49"/>
      <c r="BN1" s="323" t="s">
        <v>1</v>
      </c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4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</row>
    <row r="2" spans="1:118" s="12" customFormat="1" ht="15.75" customHeight="1">
      <c r="A2" s="12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3"/>
      <c r="CB2" s="143"/>
      <c r="CC2" s="143"/>
      <c r="CD2" s="144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6"/>
      <c r="DJ2" s="26"/>
      <c r="DK2" s="26"/>
      <c r="DL2" s="26"/>
      <c r="DM2" s="26"/>
      <c r="DN2" s="26"/>
    </row>
    <row r="3" spans="1:118" s="15" customFormat="1" ht="15.75">
      <c r="A3" s="123"/>
      <c r="B3" s="337" t="s">
        <v>70</v>
      </c>
      <c r="C3" s="337"/>
      <c r="D3" s="337"/>
      <c r="E3" s="337"/>
      <c r="F3" s="338" t="s">
        <v>2</v>
      </c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145"/>
      <c r="R3" s="339" t="s">
        <v>3</v>
      </c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146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328" t="s">
        <v>85</v>
      </c>
      <c r="CB3" s="328"/>
      <c r="CC3" s="329"/>
      <c r="CD3" s="149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7"/>
      <c r="DJ3" s="27"/>
      <c r="DK3" s="27"/>
      <c r="DL3" s="27"/>
      <c r="DM3" s="27"/>
      <c r="DN3" s="27"/>
    </row>
    <row r="4" spans="1:118" s="14" customFormat="1" ht="16.5" thickBot="1">
      <c r="A4" s="121"/>
      <c r="B4" s="150"/>
      <c r="C4" s="150"/>
      <c r="D4" s="150"/>
      <c r="E4" s="142"/>
      <c r="F4" s="333"/>
      <c r="G4" s="333"/>
      <c r="H4" s="333"/>
      <c r="I4" s="333"/>
      <c r="J4" s="334"/>
      <c r="K4" s="334"/>
      <c r="L4" s="334"/>
      <c r="M4" s="334"/>
      <c r="N4" s="334"/>
      <c r="O4" s="151"/>
      <c r="P4" s="151"/>
      <c r="Q4" s="152"/>
      <c r="R4" s="335"/>
      <c r="S4" s="335"/>
      <c r="T4" s="335"/>
      <c r="U4" s="335"/>
      <c r="V4" s="336"/>
      <c r="W4" s="336"/>
      <c r="X4" s="336"/>
      <c r="Y4" s="336"/>
      <c r="Z4" s="336"/>
      <c r="AA4" s="336"/>
      <c r="AB4" s="336"/>
      <c r="AC4" s="336"/>
      <c r="AD4" s="336"/>
      <c r="AE4" s="153"/>
      <c r="AF4" s="153"/>
      <c r="AG4" s="153"/>
      <c r="AH4" s="154"/>
      <c r="AI4" s="154"/>
      <c r="AJ4" s="154"/>
      <c r="AK4" s="154"/>
      <c r="AL4" s="154"/>
      <c r="AM4" s="154"/>
      <c r="AN4" s="154"/>
      <c r="AO4" s="154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316" t="s">
        <v>90</v>
      </c>
      <c r="BC4" s="316"/>
      <c r="BD4" s="316"/>
      <c r="BE4" s="316"/>
      <c r="BF4" s="316"/>
      <c r="BG4" s="316"/>
      <c r="BH4" s="316"/>
      <c r="BI4" s="156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7"/>
      <c r="CA4" s="157"/>
      <c r="CB4" s="157"/>
      <c r="CC4" s="158"/>
      <c r="CD4" s="149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8"/>
      <c r="DJ4" s="28"/>
      <c r="DK4" s="28"/>
      <c r="DL4" s="28"/>
      <c r="DM4" s="28"/>
      <c r="DN4" s="28"/>
    </row>
    <row r="5" spans="1:118" ht="15.75" customHeight="1" thickBot="1">
      <c r="A5" s="159" t="s">
        <v>72</v>
      </c>
      <c r="B5" s="340" t="s">
        <v>71</v>
      </c>
      <c r="C5" s="341"/>
      <c r="D5" s="341"/>
      <c r="E5" s="341"/>
      <c r="F5" s="320" t="s">
        <v>28</v>
      </c>
      <c r="G5" s="321"/>
      <c r="H5" s="321"/>
      <c r="I5" s="322"/>
      <c r="J5" s="320" t="s">
        <v>29</v>
      </c>
      <c r="K5" s="321"/>
      <c r="L5" s="321"/>
      <c r="M5" s="322"/>
      <c r="N5" s="320" t="s">
        <v>27</v>
      </c>
      <c r="O5" s="321"/>
      <c r="P5" s="321"/>
      <c r="Q5" s="322"/>
      <c r="R5" s="320" t="s">
        <v>30</v>
      </c>
      <c r="S5" s="321"/>
      <c r="T5" s="321"/>
      <c r="U5" s="322"/>
      <c r="V5" s="320" t="s">
        <v>73</v>
      </c>
      <c r="W5" s="321"/>
      <c r="X5" s="321"/>
      <c r="Y5" s="322"/>
      <c r="Z5" s="320" t="s">
        <v>84</v>
      </c>
      <c r="AA5" s="321"/>
      <c r="AB5" s="321"/>
      <c r="AC5" s="322"/>
      <c r="AD5" s="325" t="s">
        <v>74</v>
      </c>
      <c r="AE5" s="326"/>
      <c r="AF5" s="326"/>
      <c r="AG5" s="327"/>
      <c r="AH5" s="325" t="s">
        <v>34</v>
      </c>
      <c r="AI5" s="326"/>
      <c r="AJ5" s="326"/>
      <c r="AK5" s="327"/>
      <c r="AL5" s="325" t="s">
        <v>27</v>
      </c>
      <c r="AM5" s="326"/>
      <c r="AN5" s="326"/>
      <c r="AO5" s="327"/>
      <c r="AP5" s="325" t="s">
        <v>86</v>
      </c>
      <c r="AQ5" s="326"/>
      <c r="AR5" s="326"/>
      <c r="AS5" s="327"/>
      <c r="AT5" s="325" t="s">
        <v>75</v>
      </c>
      <c r="AU5" s="326"/>
      <c r="AV5" s="326"/>
      <c r="AW5" s="327"/>
      <c r="AX5" s="325" t="s">
        <v>76</v>
      </c>
      <c r="AY5" s="326"/>
      <c r="AZ5" s="326"/>
      <c r="BA5" s="327"/>
      <c r="BB5" s="325" t="s">
        <v>77</v>
      </c>
      <c r="BC5" s="326"/>
      <c r="BD5" s="326"/>
      <c r="BE5" s="327"/>
      <c r="BF5" s="325" t="s">
        <v>39</v>
      </c>
      <c r="BG5" s="326"/>
      <c r="BH5" s="326"/>
      <c r="BI5" s="327"/>
      <c r="BJ5" s="325" t="s">
        <v>78</v>
      </c>
      <c r="BK5" s="326"/>
      <c r="BL5" s="326"/>
      <c r="BM5" s="327"/>
      <c r="BN5" s="325" t="s">
        <v>79</v>
      </c>
      <c r="BO5" s="326"/>
      <c r="BP5" s="326"/>
      <c r="BQ5" s="327"/>
      <c r="BR5" s="325" t="s">
        <v>80</v>
      </c>
      <c r="BS5" s="326"/>
      <c r="BT5" s="326"/>
      <c r="BU5" s="327"/>
      <c r="BV5" s="325" t="s">
        <v>34</v>
      </c>
      <c r="BW5" s="326"/>
      <c r="BX5" s="326"/>
      <c r="BY5" s="327"/>
      <c r="BZ5" s="330" t="s">
        <v>27</v>
      </c>
      <c r="CA5" s="331"/>
      <c r="CB5" s="331"/>
      <c r="CC5" s="332"/>
      <c r="CD5" s="149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</row>
    <row r="6" spans="1:118" ht="15" customHeight="1">
      <c r="A6" s="122"/>
      <c r="B6" s="160" t="s">
        <v>69</v>
      </c>
      <c r="C6" s="161" t="s">
        <v>88</v>
      </c>
      <c r="D6" s="161" t="s">
        <v>91</v>
      </c>
      <c r="E6" s="161" t="s">
        <v>92</v>
      </c>
      <c r="F6" s="162" t="s">
        <v>69</v>
      </c>
      <c r="G6" s="161" t="s">
        <v>88</v>
      </c>
      <c r="H6" s="161" t="s">
        <v>91</v>
      </c>
      <c r="I6" s="163" t="s">
        <v>92</v>
      </c>
      <c r="J6" s="162" t="s">
        <v>69</v>
      </c>
      <c r="K6" s="161" t="s">
        <v>88</v>
      </c>
      <c r="L6" s="161" t="s">
        <v>91</v>
      </c>
      <c r="M6" s="163" t="s">
        <v>92</v>
      </c>
      <c r="N6" s="162" t="s">
        <v>69</v>
      </c>
      <c r="O6" s="161" t="s">
        <v>88</v>
      </c>
      <c r="P6" s="161" t="s">
        <v>91</v>
      </c>
      <c r="Q6" s="163" t="s">
        <v>92</v>
      </c>
      <c r="R6" s="162" t="s">
        <v>69</v>
      </c>
      <c r="S6" s="161" t="s">
        <v>88</v>
      </c>
      <c r="T6" s="161" t="s">
        <v>91</v>
      </c>
      <c r="U6" s="163" t="s">
        <v>92</v>
      </c>
      <c r="V6" s="162" t="s">
        <v>69</v>
      </c>
      <c r="W6" s="161" t="s">
        <v>88</v>
      </c>
      <c r="X6" s="161" t="s">
        <v>91</v>
      </c>
      <c r="Y6" s="163" t="s">
        <v>92</v>
      </c>
      <c r="Z6" s="162" t="s">
        <v>69</v>
      </c>
      <c r="AA6" s="161" t="s">
        <v>88</v>
      </c>
      <c r="AB6" s="161" t="s">
        <v>91</v>
      </c>
      <c r="AC6" s="163" t="s">
        <v>92</v>
      </c>
      <c r="AD6" s="162" t="s">
        <v>69</v>
      </c>
      <c r="AE6" s="161" t="s">
        <v>88</v>
      </c>
      <c r="AF6" s="161" t="s">
        <v>91</v>
      </c>
      <c r="AG6" s="163" t="s">
        <v>92</v>
      </c>
      <c r="AH6" s="162" t="s">
        <v>69</v>
      </c>
      <c r="AI6" s="161" t="s">
        <v>88</v>
      </c>
      <c r="AJ6" s="161" t="s">
        <v>91</v>
      </c>
      <c r="AK6" s="163" t="s">
        <v>92</v>
      </c>
      <c r="AL6" s="162" t="s">
        <v>69</v>
      </c>
      <c r="AM6" s="161" t="s">
        <v>88</v>
      </c>
      <c r="AN6" s="161" t="s">
        <v>91</v>
      </c>
      <c r="AO6" s="163" t="s">
        <v>92</v>
      </c>
      <c r="AP6" s="162" t="s">
        <v>69</v>
      </c>
      <c r="AQ6" s="161" t="s">
        <v>88</v>
      </c>
      <c r="AR6" s="161" t="s">
        <v>91</v>
      </c>
      <c r="AS6" s="163" t="s">
        <v>92</v>
      </c>
      <c r="AT6" s="162" t="s">
        <v>69</v>
      </c>
      <c r="AU6" s="161" t="s">
        <v>88</v>
      </c>
      <c r="AV6" s="161" t="s">
        <v>91</v>
      </c>
      <c r="AW6" s="163" t="s">
        <v>92</v>
      </c>
      <c r="AX6" s="162" t="s">
        <v>69</v>
      </c>
      <c r="AY6" s="161" t="s">
        <v>88</v>
      </c>
      <c r="AZ6" s="161" t="s">
        <v>91</v>
      </c>
      <c r="BA6" s="163" t="s">
        <v>92</v>
      </c>
      <c r="BB6" s="162" t="s">
        <v>69</v>
      </c>
      <c r="BC6" s="161" t="s">
        <v>88</v>
      </c>
      <c r="BD6" s="161" t="s">
        <v>91</v>
      </c>
      <c r="BE6" s="163" t="s">
        <v>92</v>
      </c>
      <c r="BF6" s="162" t="s">
        <v>69</v>
      </c>
      <c r="BG6" s="161" t="s">
        <v>88</v>
      </c>
      <c r="BH6" s="161" t="s">
        <v>91</v>
      </c>
      <c r="BI6" s="163" t="s">
        <v>92</v>
      </c>
      <c r="BJ6" s="162" t="s">
        <v>69</v>
      </c>
      <c r="BK6" s="161" t="s">
        <v>88</v>
      </c>
      <c r="BL6" s="161" t="s">
        <v>91</v>
      </c>
      <c r="BM6" s="163" t="s">
        <v>92</v>
      </c>
      <c r="BN6" s="162" t="s">
        <v>69</v>
      </c>
      <c r="BO6" s="161" t="s">
        <v>88</v>
      </c>
      <c r="BP6" s="161" t="s">
        <v>91</v>
      </c>
      <c r="BQ6" s="163" t="s">
        <v>92</v>
      </c>
      <c r="BR6" s="162" t="s">
        <v>69</v>
      </c>
      <c r="BS6" s="161" t="s">
        <v>88</v>
      </c>
      <c r="BT6" s="161" t="s">
        <v>91</v>
      </c>
      <c r="BU6" s="163" t="s">
        <v>92</v>
      </c>
      <c r="BV6" s="161" t="s">
        <v>69</v>
      </c>
      <c r="BW6" s="161" t="s">
        <v>88</v>
      </c>
      <c r="BX6" s="161" t="s">
        <v>91</v>
      </c>
      <c r="BY6" s="161" t="s">
        <v>92</v>
      </c>
      <c r="BZ6" s="164" t="s">
        <v>69</v>
      </c>
      <c r="CA6" s="165" t="s">
        <v>88</v>
      </c>
      <c r="CB6" s="165" t="s">
        <v>91</v>
      </c>
      <c r="CC6" s="166" t="s">
        <v>92</v>
      </c>
      <c r="CD6" s="167"/>
    </row>
    <row r="7" spans="1:118" ht="16.5" thickBot="1">
      <c r="A7" s="168">
        <v>1</v>
      </c>
      <c r="B7" s="169" t="s">
        <v>13</v>
      </c>
      <c r="C7" s="170">
        <v>3</v>
      </c>
      <c r="D7" s="170">
        <v>4</v>
      </c>
      <c r="E7" s="170">
        <v>5</v>
      </c>
      <c r="F7" s="171">
        <v>6</v>
      </c>
      <c r="G7" s="172">
        <v>7</v>
      </c>
      <c r="H7" s="173">
        <v>8</v>
      </c>
      <c r="I7" s="174">
        <v>9</v>
      </c>
      <c r="J7" s="175">
        <v>10</v>
      </c>
      <c r="K7" s="173">
        <v>11</v>
      </c>
      <c r="L7" s="173">
        <v>12</v>
      </c>
      <c r="M7" s="174">
        <v>13</v>
      </c>
      <c r="N7" s="175">
        <v>14</v>
      </c>
      <c r="O7" s="173">
        <v>15</v>
      </c>
      <c r="P7" s="173">
        <v>16</v>
      </c>
      <c r="Q7" s="174">
        <v>17</v>
      </c>
      <c r="R7" s="176">
        <v>18</v>
      </c>
      <c r="S7" s="177">
        <v>19</v>
      </c>
      <c r="T7" s="178">
        <v>20</v>
      </c>
      <c r="U7" s="179">
        <v>21</v>
      </c>
      <c r="V7" s="176">
        <v>22</v>
      </c>
      <c r="W7" s="177">
        <v>23</v>
      </c>
      <c r="X7" s="178">
        <v>24</v>
      </c>
      <c r="Y7" s="179">
        <v>25</v>
      </c>
      <c r="Z7" s="176">
        <v>26</v>
      </c>
      <c r="AA7" s="177">
        <v>27</v>
      </c>
      <c r="AB7" s="177">
        <v>28</v>
      </c>
      <c r="AC7" s="180">
        <v>29</v>
      </c>
      <c r="AD7" s="176">
        <v>30</v>
      </c>
      <c r="AE7" s="177">
        <v>31</v>
      </c>
      <c r="AF7" s="177">
        <v>32</v>
      </c>
      <c r="AG7" s="180">
        <v>33</v>
      </c>
      <c r="AH7" s="181">
        <v>34</v>
      </c>
      <c r="AI7" s="182">
        <v>35</v>
      </c>
      <c r="AJ7" s="182">
        <v>36</v>
      </c>
      <c r="AK7" s="183">
        <v>37</v>
      </c>
      <c r="AL7" s="181">
        <v>38</v>
      </c>
      <c r="AM7" s="182">
        <v>39</v>
      </c>
      <c r="AN7" s="182">
        <v>40</v>
      </c>
      <c r="AO7" s="183">
        <v>41</v>
      </c>
      <c r="AP7" s="181">
        <v>42</v>
      </c>
      <c r="AQ7" s="182">
        <v>43</v>
      </c>
      <c r="AR7" s="184">
        <v>44</v>
      </c>
      <c r="AS7" s="185">
        <v>45</v>
      </c>
      <c r="AT7" s="181">
        <v>46</v>
      </c>
      <c r="AU7" s="182">
        <v>47</v>
      </c>
      <c r="AV7" s="182">
        <v>48</v>
      </c>
      <c r="AW7" s="183">
        <v>49</v>
      </c>
      <c r="AX7" s="181">
        <v>50</v>
      </c>
      <c r="AY7" s="182">
        <v>51</v>
      </c>
      <c r="AZ7" s="182">
        <v>52</v>
      </c>
      <c r="BA7" s="183">
        <v>53</v>
      </c>
      <c r="BB7" s="171">
        <v>54</v>
      </c>
      <c r="BC7" s="172">
        <v>55</v>
      </c>
      <c r="BD7" s="172">
        <v>56</v>
      </c>
      <c r="BE7" s="186">
        <v>57</v>
      </c>
      <c r="BF7" s="171">
        <v>58</v>
      </c>
      <c r="BG7" s="172">
        <v>59</v>
      </c>
      <c r="BH7" s="172">
        <v>60</v>
      </c>
      <c r="BI7" s="186">
        <v>61</v>
      </c>
      <c r="BJ7" s="171">
        <v>62</v>
      </c>
      <c r="BK7" s="172">
        <v>63</v>
      </c>
      <c r="BL7" s="172">
        <v>64</v>
      </c>
      <c r="BM7" s="186">
        <v>65</v>
      </c>
      <c r="BN7" s="181">
        <v>66</v>
      </c>
      <c r="BO7" s="182">
        <v>67</v>
      </c>
      <c r="BP7" s="182">
        <v>68</v>
      </c>
      <c r="BQ7" s="183">
        <v>69</v>
      </c>
      <c r="BR7" s="181">
        <v>70</v>
      </c>
      <c r="BS7" s="182">
        <v>71</v>
      </c>
      <c r="BT7" s="182">
        <v>72</v>
      </c>
      <c r="BU7" s="183">
        <v>73</v>
      </c>
      <c r="BV7" s="182">
        <v>74</v>
      </c>
      <c r="BW7" s="182">
        <v>75</v>
      </c>
      <c r="BX7" s="182">
        <v>76</v>
      </c>
      <c r="BY7" s="182">
        <v>77</v>
      </c>
      <c r="BZ7" s="187">
        <v>78</v>
      </c>
      <c r="CA7" s="188">
        <v>79</v>
      </c>
      <c r="CB7" s="188">
        <v>80</v>
      </c>
      <c r="CC7" s="189">
        <v>81</v>
      </c>
      <c r="CD7" s="167"/>
    </row>
    <row r="8" spans="1:118" ht="15.75">
      <c r="A8" s="125"/>
      <c r="B8" s="241"/>
      <c r="C8" s="242"/>
      <c r="D8" s="242"/>
      <c r="E8" s="226"/>
      <c r="F8" s="243"/>
      <c r="G8" s="244"/>
      <c r="H8" s="244"/>
      <c r="I8" s="245"/>
      <c r="J8" s="243"/>
      <c r="K8" s="244"/>
      <c r="L8" s="244"/>
      <c r="M8" s="245"/>
      <c r="N8" s="243"/>
      <c r="O8" s="244"/>
      <c r="P8" s="244"/>
      <c r="Q8" s="245"/>
      <c r="R8" s="246"/>
      <c r="S8" s="247"/>
      <c r="T8" s="247"/>
      <c r="U8" s="248"/>
      <c r="V8" s="243"/>
      <c r="W8" s="244"/>
      <c r="X8" s="244"/>
      <c r="Y8" s="245"/>
      <c r="Z8" s="243"/>
      <c r="AA8" s="244"/>
      <c r="AB8" s="244"/>
      <c r="AC8" s="245"/>
      <c r="AD8" s="243"/>
      <c r="AE8" s="244"/>
      <c r="AF8" s="244"/>
      <c r="AG8" s="245"/>
      <c r="AH8" s="249"/>
      <c r="AI8" s="250"/>
      <c r="AJ8" s="250"/>
      <c r="AK8" s="251"/>
      <c r="AL8" s="252"/>
      <c r="AM8" s="253"/>
      <c r="AN8" s="253"/>
      <c r="AO8" s="254"/>
      <c r="AP8" s="228"/>
      <c r="AQ8" s="226"/>
      <c r="AR8" s="226"/>
      <c r="AS8" s="227"/>
      <c r="AT8" s="228"/>
      <c r="AU8" s="226"/>
      <c r="AV8" s="226"/>
      <c r="AW8" s="227"/>
      <c r="AX8" s="255"/>
      <c r="AY8" s="256"/>
      <c r="AZ8" s="256"/>
      <c r="BA8" s="257"/>
      <c r="BB8" s="255"/>
      <c r="BC8" s="256"/>
      <c r="BD8" s="256"/>
      <c r="BE8" s="257"/>
      <c r="BF8" s="255"/>
      <c r="BG8" s="256"/>
      <c r="BH8" s="256"/>
      <c r="BI8" s="257"/>
      <c r="BJ8" s="228"/>
      <c r="BK8" s="226"/>
      <c r="BL8" s="226"/>
      <c r="BM8" s="227"/>
      <c r="BN8" s="228"/>
      <c r="BO8" s="226"/>
      <c r="BP8" s="226"/>
      <c r="BQ8" s="227"/>
      <c r="BR8" s="228"/>
      <c r="BS8" s="226"/>
      <c r="BT8" s="226"/>
      <c r="BU8" s="227"/>
      <c r="BV8" s="226"/>
      <c r="BW8" s="226"/>
      <c r="BX8" s="226"/>
      <c r="BY8" s="226"/>
      <c r="BZ8" s="229"/>
      <c r="CA8" s="230"/>
      <c r="CB8" s="230"/>
      <c r="CC8" s="231"/>
    </row>
    <row r="9" spans="1:118" s="22" customFormat="1" ht="15.75">
      <c r="A9" s="124" t="s">
        <v>43</v>
      </c>
      <c r="B9" s="294">
        <v>456</v>
      </c>
      <c r="C9" s="295">
        <v>456</v>
      </c>
      <c r="D9" s="295">
        <v>621</v>
      </c>
      <c r="E9" s="296">
        <v>680</v>
      </c>
      <c r="F9" s="297">
        <v>49</v>
      </c>
      <c r="G9" s="95">
        <v>50</v>
      </c>
      <c r="H9" s="95">
        <v>50</v>
      </c>
      <c r="I9" s="298">
        <v>50</v>
      </c>
      <c r="J9" s="297">
        <v>0</v>
      </c>
      <c r="K9" s="95">
        <v>0</v>
      </c>
      <c r="L9" s="95">
        <v>0</v>
      </c>
      <c r="M9" s="298">
        <v>0</v>
      </c>
      <c r="N9" s="299">
        <v>49</v>
      </c>
      <c r="O9" s="300">
        <v>50</v>
      </c>
      <c r="P9" s="300">
        <v>50</v>
      </c>
      <c r="Q9" s="301">
        <v>50</v>
      </c>
      <c r="R9" s="297">
        <v>0</v>
      </c>
      <c r="S9" s="95">
        <v>0</v>
      </c>
      <c r="T9" s="95">
        <v>0</v>
      </c>
      <c r="U9" s="298">
        <v>0</v>
      </c>
      <c r="V9" s="297">
        <v>0</v>
      </c>
      <c r="W9" s="95">
        <v>0</v>
      </c>
      <c r="X9" s="95">
        <v>0</v>
      </c>
      <c r="Y9" s="298">
        <v>0</v>
      </c>
      <c r="Z9" s="297">
        <v>35</v>
      </c>
      <c r="AA9" s="95">
        <v>34</v>
      </c>
      <c r="AB9" s="95">
        <v>40</v>
      </c>
      <c r="AC9" s="298">
        <v>36</v>
      </c>
      <c r="AD9" s="297">
        <v>35</v>
      </c>
      <c r="AE9" s="95">
        <v>38</v>
      </c>
      <c r="AF9" s="95">
        <v>39</v>
      </c>
      <c r="AG9" s="298">
        <v>40</v>
      </c>
      <c r="AH9" s="302">
        <v>0</v>
      </c>
      <c r="AI9" s="303">
        <v>0</v>
      </c>
      <c r="AJ9" s="303">
        <v>0</v>
      </c>
      <c r="AK9" s="304">
        <v>0</v>
      </c>
      <c r="AL9" s="305">
        <v>70</v>
      </c>
      <c r="AM9" s="306">
        <f>W9+AA9+AE9+AI9</f>
        <v>72</v>
      </c>
      <c r="AN9" s="306">
        <f>T9+X9+AB9+AF9+AJ9</f>
        <v>79</v>
      </c>
      <c r="AO9" s="307">
        <f>U9+Y9+AC9+AG9+AK9</f>
        <v>76</v>
      </c>
      <c r="AP9" s="302">
        <v>15</v>
      </c>
      <c r="AQ9" s="303">
        <v>20</v>
      </c>
      <c r="AR9" s="303">
        <v>39</v>
      </c>
      <c r="AS9" s="304">
        <v>35</v>
      </c>
      <c r="AT9" s="310">
        <v>16</v>
      </c>
      <c r="AU9" s="311">
        <v>20</v>
      </c>
      <c r="AV9" s="311">
        <v>23</v>
      </c>
      <c r="AW9" s="312">
        <v>38</v>
      </c>
      <c r="AX9" s="302">
        <v>7</v>
      </c>
      <c r="AY9" s="303">
        <v>9</v>
      </c>
      <c r="AZ9" s="303">
        <v>16</v>
      </c>
      <c r="BA9" s="304">
        <v>14</v>
      </c>
      <c r="BB9" s="302">
        <v>0</v>
      </c>
      <c r="BC9" s="303">
        <v>0</v>
      </c>
      <c r="BD9" s="303">
        <v>0</v>
      </c>
      <c r="BE9" s="304">
        <v>0</v>
      </c>
      <c r="BF9" s="302">
        <v>10</v>
      </c>
      <c r="BG9" s="303">
        <v>8</v>
      </c>
      <c r="BH9" s="303">
        <v>11</v>
      </c>
      <c r="BI9" s="304">
        <v>8</v>
      </c>
      <c r="BJ9" s="217">
        <v>84</v>
      </c>
      <c r="BK9" s="218">
        <v>82</v>
      </c>
      <c r="BL9" s="218">
        <v>97</v>
      </c>
      <c r="BM9" s="219">
        <v>99</v>
      </c>
      <c r="BN9" s="217">
        <v>29</v>
      </c>
      <c r="BO9" s="218">
        <v>28</v>
      </c>
      <c r="BP9" s="218">
        <v>29</v>
      </c>
      <c r="BQ9" s="219">
        <v>27</v>
      </c>
      <c r="BR9" s="217">
        <v>30</v>
      </c>
      <c r="BS9" s="218">
        <v>25</v>
      </c>
      <c r="BT9" s="218">
        <v>35</v>
      </c>
      <c r="BU9" s="219">
        <v>38</v>
      </c>
      <c r="BV9" s="223">
        <v>146</v>
      </c>
      <c r="BW9" s="223">
        <v>142</v>
      </c>
      <c r="BX9" s="223">
        <v>203</v>
      </c>
      <c r="BY9" s="223">
        <v>295</v>
      </c>
      <c r="BZ9" s="220">
        <f>AP9+AT9+AX9+BB9+BF9+BJ9+BN9+BR9+BV9</f>
        <v>337</v>
      </c>
      <c r="CA9" s="221">
        <f t="shared" ref="CA9:CA24" si="0">O9+BW9</f>
        <v>192</v>
      </c>
      <c r="CB9" s="221">
        <v>212</v>
      </c>
      <c r="CC9" s="222">
        <f>BY9+BU9+BQ9+BM9+BI9+BA9+AW9+AS9</f>
        <v>554</v>
      </c>
      <c r="CD9" s="24"/>
      <c r="CE9" s="24"/>
      <c r="CF9" s="30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</row>
    <row r="10" spans="1:118" s="22" customFormat="1" ht="15.75">
      <c r="A10" s="124" t="s">
        <v>44</v>
      </c>
      <c r="B10" s="258">
        <v>1</v>
      </c>
      <c r="C10" s="259">
        <v>1</v>
      </c>
      <c r="D10" s="259">
        <v>1</v>
      </c>
      <c r="E10" s="260">
        <v>1</v>
      </c>
      <c r="F10" s="246">
        <v>1</v>
      </c>
      <c r="G10" s="247">
        <v>1</v>
      </c>
      <c r="H10" s="247">
        <v>1</v>
      </c>
      <c r="I10" s="248">
        <v>1</v>
      </c>
      <c r="J10" s="246">
        <v>0</v>
      </c>
      <c r="K10" s="247">
        <v>0</v>
      </c>
      <c r="L10" s="247">
        <v>0</v>
      </c>
      <c r="M10" s="248">
        <v>0</v>
      </c>
      <c r="N10" s="261">
        <v>1</v>
      </c>
      <c r="O10" s="262">
        <v>1</v>
      </c>
      <c r="P10" s="262">
        <v>1</v>
      </c>
      <c r="Q10" s="263">
        <v>1</v>
      </c>
      <c r="R10" s="246">
        <v>0</v>
      </c>
      <c r="S10" s="247">
        <v>0</v>
      </c>
      <c r="T10" s="247">
        <v>0</v>
      </c>
      <c r="U10" s="248">
        <v>0</v>
      </c>
      <c r="V10" s="246">
        <v>0</v>
      </c>
      <c r="W10" s="247">
        <v>0</v>
      </c>
      <c r="X10" s="247">
        <v>0</v>
      </c>
      <c r="Y10" s="248">
        <v>0</v>
      </c>
      <c r="Z10" s="246">
        <v>0</v>
      </c>
      <c r="AA10" s="247">
        <v>0</v>
      </c>
      <c r="AB10" s="247">
        <v>0</v>
      </c>
      <c r="AC10" s="248">
        <v>0</v>
      </c>
      <c r="AD10" s="246">
        <v>0</v>
      </c>
      <c r="AE10" s="247">
        <v>0</v>
      </c>
      <c r="AF10" s="247">
        <v>0</v>
      </c>
      <c r="AG10" s="248">
        <v>0</v>
      </c>
      <c r="AH10" s="249">
        <v>0</v>
      </c>
      <c r="AI10" s="250">
        <v>0</v>
      </c>
      <c r="AJ10" s="250">
        <v>0</v>
      </c>
      <c r="AK10" s="251">
        <v>0</v>
      </c>
      <c r="AL10" s="264">
        <f>V10+Z10+AD10+AH10</f>
        <v>0</v>
      </c>
      <c r="AM10" s="259">
        <f>W10+AA10+AE10+AI10</f>
        <v>0</v>
      </c>
      <c r="AN10" s="259">
        <f t="shared" ref="AN10:AN33" si="1">T10+X10+AB10+AF10+AJ10</f>
        <v>0</v>
      </c>
      <c r="AO10" s="265">
        <f t="shared" ref="AO10:AO33" si="2">U10+Y10+AC10+AG10+AK10</f>
        <v>0</v>
      </c>
      <c r="AP10" s="249">
        <v>0</v>
      </c>
      <c r="AQ10" s="250">
        <v>0</v>
      </c>
      <c r="AR10" s="250">
        <v>0</v>
      </c>
      <c r="AS10" s="251">
        <v>0</v>
      </c>
      <c r="AT10" s="249">
        <v>0</v>
      </c>
      <c r="AU10" s="250">
        <v>0</v>
      </c>
      <c r="AV10" s="250">
        <v>0</v>
      </c>
      <c r="AW10" s="251">
        <v>0</v>
      </c>
      <c r="AX10" s="249">
        <v>0</v>
      </c>
      <c r="AY10" s="250">
        <v>0</v>
      </c>
      <c r="AZ10" s="250">
        <v>0</v>
      </c>
      <c r="BA10" s="251">
        <v>0</v>
      </c>
      <c r="BB10" s="249">
        <v>0</v>
      </c>
      <c r="BC10" s="250">
        <v>0</v>
      </c>
      <c r="BD10" s="250">
        <v>0</v>
      </c>
      <c r="BE10" s="251">
        <v>0</v>
      </c>
      <c r="BF10" s="249">
        <v>0</v>
      </c>
      <c r="BG10" s="250">
        <v>0</v>
      </c>
      <c r="BH10" s="250">
        <v>0</v>
      </c>
      <c r="BI10" s="251">
        <v>0</v>
      </c>
      <c r="BJ10" s="234">
        <v>0</v>
      </c>
      <c r="BK10" s="232">
        <v>0</v>
      </c>
      <c r="BL10" s="232">
        <v>0</v>
      </c>
      <c r="BM10" s="233">
        <v>0</v>
      </c>
      <c r="BN10" s="234">
        <v>0</v>
      </c>
      <c r="BO10" s="232">
        <v>0</v>
      </c>
      <c r="BP10" s="232">
        <v>0</v>
      </c>
      <c r="BQ10" s="233">
        <v>0</v>
      </c>
      <c r="BR10" s="234">
        <v>0</v>
      </c>
      <c r="BS10" s="232">
        <v>0</v>
      </c>
      <c r="BT10" s="232">
        <v>0</v>
      </c>
      <c r="BU10" s="233">
        <v>0</v>
      </c>
      <c r="BV10" s="232">
        <v>0</v>
      </c>
      <c r="BW10" s="232">
        <v>0</v>
      </c>
      <c r="BX10" s="232">
        <v>0</v>
      </c>
      <c r="BY10" s="232">
        <v>0</v>
      </c>
      <c r="BZ10" s="235">
        <f t="shared" ref="BZ10:BZ32" si="3">AP10+AT10+AX10+BB10+BF10+BJ10+BN10+BR10+BV10</f>
        <v>0</v>
      </c>
      <c r="CA10" s="236">
        <f t="shared" si="0"/>
        <v>1</v>
      </c>
      <c r="CB10" s="236">
        <v>1</v>
      </c>
      <c r="CC10" s="237">
        <f t="shared" ref="CC10:CC31" si="4">BY10+BU10+BQ10+BM10+BI10+BA10+AW10+AS10</f>
        <v>0</v>
      </c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</row>
    <row r="11" spans="1:118" ht="15.75">
      <c r="A11" s="124" t="s">
        <v>45</v>
      </c>
      <c r="B11" s="294">
        <v>11</v>
      </c>
      <c r="C11" s="295">
        <v>11</v>
      </c>
      <c r="D11" s="295">
        <v>10</v>
      </c>
      <c r="E11" s="296">
        <v>8</v>
      </c>
      <c r="F11" s="297">
        <v>7</v>
      </c>
      <c r="G11" s="95">
        <v>7</v>
      </c>
      <c r="H11" s="95">
        <v>7</v>
      </c>
      <c r="I11" s="298">
        <v>6</v>
      </c>
      <c r="J11" s="297">
        <v>0</v>
      </c>
      <c r="K11" s="95">
        <v>0</v>
      </c>
      <c r="L11" s="95">
        <v>0</v>
      </c>
      <c r="M11" s="298">
        <v>0</v>
      </c>
      <c r="N11" s="299">
        <v>7</v>
      </c>
      <c r="O11" s="300">
        <v>7</v>
      </c>
      <c r="P11" s="300">
        <v>7</v>
      </c>
      <c r="Q11" s="301">
        <v>6</v>
      </c>
      <c r="R11" s="297">
        <v>0</v>
      </c>
      <c r="S11" s="95">
        <v>0</v>
      </c>
      <c r="T11" s="95">
        <v>0</v>
      </c>
      <c r="U11" s="298">
        <v>0</v>
      </c>
      <c r="V11" s="297">
        <v>0</v>
      </c>
      <c r="W11" s="95">
        <v>0</v>
      </c>
      <c r="X11" s="95">
        <v>0</v>
      </c>
      <c r="Y11" s="298">
        <v>0</v>
      </c>
      <c r="Z11" s="297">
        <v>0</v>
      </c>
      <c r="AA11" s="95">
        <v>0</v>
      </c>
      <c r="AB11" s="95">
        <v>0</v>
      </c>
      <c r="AC11" s="298">
        <v>0</v>
      </c>
      <c r="AD11" s="297">
        <v>0</v>
      </c>
      <c r="AE11" s="95">
        <v>0</v>
      </c>
      <c r="AF11" s="95">
        <v>0</v>
      </c>
      <c r="AG11" s="298">
        <v>0</v>
      </c>
      <c r="AH11" s="302">
        <v>0</v>
      </c>
      <c r="AI11" s="303">
        <v>0</v>
      </c>
      <c r="AJ11" s="303">
        <v>0</v>
      </c>
      <c r="AK11" s="304">
        <v>0</v>
      </c>
      <c r="AL11" s="305">
        <f>V11+Z11+AD11+AH11</f>
        <v>0</v>
      </c>
      <c r="AM11" s="306">
        <f>W11+AA11+AE11+AI11</f>
        <v>0</v>
      </c>
      <c r="AN11" s="306">
        <f t="shared" si="1"/>
        <v>0</v>
      </c>
      <c r="AO11" s="307">
        <f t="shared" si="2"/>
        <v>0</v>
      </c>
      <c r="AP11" s="302">
        <v>0</v>
      </c>
      <c r="AQ11" s="303">
        <v>0</v>
      </c>
      <c r="AR11" s="303">
        <v>0</v>
      </c>
      <c r="AS11" s="304">
        <v>0</v>
      </c>
      <c r="AT11" s="302">
        <v>0</v>
      </c>
      <c r="AU11" s="303">
        <v>0</v>
      </c>
      <c r="AV11" s="303">
        <v>0</v>
      </c>
      <c r="AW11" s="304">
        <v>0</v>
      </c>
      <c r="AX11" s="302">
        <v>0</v>
      </c>
      <c r="AY11" s="303">
        <v>0</v>
      </c>
      <c r="AZ11" s="303">
        <v>0</v>
      </c>
      <c r="BA11" s="304">
        <v>0</v>
      </c>
      <c r="BB11" s="302">
        <v>0</v>
      </c>
      <c r="BC11" s="303">
        <v>0</v>
      </c>
      <c r="BD11" s="303">
        <v>0</v>
      </c>
      <c r="BE11" s="304">
        <v>0</v>
      </c>
      <c r="BF11" s="302">
        <v>0</v>
      </c>
      <c r="BG11" s="303">
        <v>0</v>
      </c>
      <c r="BH11" s="303">
        <v>0</v>
      </c>
      <c r="BI11" s="304">
        <v>0</v>
      </c>
      <c r="BJ11" s="217">
        <v>4</v>
      </c>
      <c r="BK11" s="218">
        <v>4</v>
      </c>
      <c r="BL11" s="218">
        <v>3</v>
      </c>
      <c r="BM11" s="219">
        <v>2</v>
      </c>
      <c r="BN11" s="217">
        <v>0</v>
      </c>
      <c r="BO11" s="218">
        <v>0</v>
      </c>
      <c r="BP11" s="218">
        <v>0</v>
      </c>
      <c r="BQ11" s="219">
        <v>0</v>
      </c>
      <c r="BR11" s="217">
        <v>0</v>
      </c>
      <c r="BS11" s="218">
        <v>0</v>
      </c>
      <c r="BT11" s="218">
        <v>0</v>
      </c>
      <c r="BU11" s="219">
        <v>0</v>
      </c>
      <c r="BV11" s="218">
        <v>0</v>
      </c>
      <c r="BW11" s="218">
        <v>0</v>
      </c>
      <c r="BX11" s="218">
        <v>0</v>
      </c>
      <c r="BY11" s="218">
        <v>0</v>
      </c>
      <c r="BZ11" s="220">
        <f t="shared" si="3"/>
        <v>4</v>
      </c>
      <c r="CA11" s="221">
        <f t="shared" si="0"/>
        <v>7</v>
      </c>
      <c r="CB11" s="221">
        <v>7</v>
      </c>
      <c r="CC11" s="222">
        <f t="shared" si="4"/>
        <v>2</v>
      </c>
    </row>
    <row r="12" spans="1:118" ht="15.75">
      <c r="A12" s="124" t="s">
        <v>46</v>
      </c>
      <c r="B12" s="241">
        <v>6</v>
      </c>
      <c r="C12" s="242">
        <v>10</v>
      </c>
      <c r="D12" s="242">
        <v>6</v>
      </c>
      <c r="E12" s="260">
        <v>6</v>
      </c>
      <c r="F12" s="246">
        <v>0</v>
      </c>
      <c r="G12" s="247">
        <v>0</v>
      </c>
      <c r="H12" s="247">
        <v>0</v>
      </c>
      <c r="I12" s="248">
        <v>0</v>
      </c>
      <c r="J12" s="246">
        <v>0</v>
      </c>
      <c r="K12" s="247">
        <v>0</v>
      </c>
      <c r="L12" s="247">
        <v>0</v>
      </c>
      <c r="M12" s="248">
        <v>0</v>
      </c>
      <c r="N12" s="246">
        <v>0</v>
      </c>
      <c r="O12" s="247">
        <v>0</v>
      </c>
      <c r="P12" s="247">
        <v>0</v>
      </c>
      <c r="Q12" s="248">
        <v>0</v>
      </c>
      <c r="R12" s="246">
        <v>0</v>
      </c>
      <c r="S12" s="247">
        <v>0</v>
      </c>
      <c r="T12" s="247">
        <v>0</v>
      </c>
      <c r="U12" s="248">
        <v>0</v>
      </c>
      <c r="V12" s="246">
        <v>0</v>
      </c>
      <c r="W12" s="247">
        <v>0</v>
      </c>
      <c r="X12" s="247">
        <v>0</v>
      </c>
      <c r="Y12" s="248">
        <v>0</v>
      </c>
      <c r="Z12" s="246">
        <v>0</v>
      </c>
      <c r="AA12" s="247">
        <v>0</v>
      </c>
      <c r="AB12" s="247">
        <v>0</v>
      </c>
      <c r="AC12" s="248">
        <v>0</v>
      </c>
      <c r="AD12" s="246">
        <v>0</v>
      </c>
      <c r="AE12" s="247">
        <v>0</v>
      </c>
      <c r="AF12" s="247">
        <v>0</v>
      </c>
      <c r="AG12" s="248">
        <v>0</v>
      </c>
      <c r="AH12" s="249">
        <v>0</v>
      </c>
      <c r="AI12" s="250">
        <v>0</v>
      </c>
      <c r="AJ12" s="250">
        <v>0</v>
      </c>
      <c r="AK12" s="251">
        <v>0</v>
      </c>
      <c r="AL12" s="264">
        <f>V12+Z12+AD12+AH12</f>
        <v>0</v>
      </c>
      <c r="AM12" s="259">
        <f>W12+AA12+AE12+AI12</f>
        <v>0</v>
      </c>
      <c r="AN12" s="259">
        <f t="shared" si="1"/>
        <v>0</v>
      </c>
      <c r="AO12" s="265">
        <f t="shared" si="2"/>
        <v>0</v>
      </c>
      <c r="AP12" s="249">
        <v>0</v>
      </c>
      <c r="AQ12" s="250">
        <v>0</v>
      </c>
      <c r="AR12" s="250">
        <v>0</v>
      </c>
      <c r="AS12" s="251">
        <v>0</v>
      </c>
      <c r="AT12" s="249">
        <v>0</v>
      </c>
      <c r="AU12" s="250">
        <v>0</v>
      </c>
      <c r="AV12" s="250">
        <v>0</v>
      </c>
      <c r="AW12" s="251">
        <v>0</v>
      </c>
      <c r="AX12" s="249">
        <v>0</v>
      </c>
      <c r="AY12" s="250">
        <v>0</v>
      </c>
      <c r="AZ12" s="250">
        <v>0</v>
      </c>
      <c r="BA12" s="251">
        <v>0</v>
      </c>
      <c r="BB12" s="249">
        <v>0</v>
      </c>
      <c r="BC12" s="250">
        <v>0</v>
      </c>
      <c r="BD12" s="250">
        <v>0</v>
      </c>
      <c r="BE12" s="251">
        <v>0</v>
      </c>
      <c r="BF12" s="249">
        <v>0</v>
      </c>
      <c r="BG12" s="250">
        <v>0</v>
      </c>
      <c r="BH12" s="250">
        <v>0</v>
      </c>
      <c r="BI12" s="251">
        <v>0</v>
      </c>
      <c r="BJ12" s="234">
        <v>2</v>
      </c>
      <c r="BK12" s="232">
        <v>5</v>
      </c>
      <c r="BL12" s="232">
        <v>2</v>
      </c>
      <c r="BM12" s="233">
        <v>2</v>
      </c>
      <c r="BN12" s="234">
        <v>0</v>
      </c>
      <c r="BO12" s="232">
        <v>1</v>
      </c>
      <c r="BP12" s="232">
        <v>1</v>
      </c>
      <c r="BQ12" s="233">
        <v>1</v>
      </c>
      <c r="BR12" s="234">
        <v>1</v>
      </c>
      <c r="BS12" s="232">
        <v>1</v>
      </c>
      <c r="BT12" s="232">
        <v>0</v>
      </c>
      <c r="BU12" s="233">
        <v>0</v>
      </c>
      <c r="BV12" s="232">
        <v>3</v>
      </c>
      <c r="BW12" s="232">
        <v>3</v>
      </c>
      <c r="BX12" s="232">
        <v>3</v>
      </c>
      <c r="BY12" s="232">
        <v>3</v>
      </c>
      <c r="BZ12" s="235">
        <f t="shared" si="3"/>
        <v>6</v>
      </c>
      <c r="CA12" s="236">
        <f t="shared" si="0"/>
        <v>3</v>
      </c>
      <c r="CB12" s="236">
        <v>3</v>
      </c>
      <c r="CC12" s="237">
        <f t="shared" si="4"/>
        <v>6</v>
      </c>
    </row>
    <row r="13" spans="1:118" ht="15.75">
      <c r="A13" s="124" t="s">
        <v>47</v>
      </c>
      <c r="B13" s="294">
        <v>152</v>
      </c>
      <c r="C13" s="295">
        <v>167</v>
      </c>
      <c r="D13" s="295">
        <v>192</v>
      </c>
      <c r="E13" s="296">
        <v>192</v>
      </c>
      <c r="F13" s="297">
        <v>60</v>
      </c>
      <c r="G13" s="95">
        <v>62</v>
      </c>
      <c r="H13" s="95">
        <v>61</v>
      </c>
      <c r="I13" s="298">
        <v>60</v>
      </c>
      <c r="J13" s="297">
        <v>0</v>
      </c>
      <c r="K13" s="95">
        <v>0</v>
      </c>
      <c r="L13" s="95">
        <v>0</v>
      </c>
      <c r="M13" s="298">
        <v>0</v>
      </c>
      <c r="N13" s="299">
        <v>60</v>
      </c>
      <c r="O13" s="300">
        <v>62</v>
      </c>
      <c r="P13" s="300">
        <v>61</v>
      </c>
      <c r="Q13" s="301">
        <v>60</v>
      </c>
      <c r="R13" s="297">
        <v>15</v>
      </c>
      <c r="S13" s="95">
        <v>13</v>
      </c>
      <c r="T13" s="95">
        <v>12</v>
      </c>
      <c r="U13" s="298">
        <v>12</v>
      </c>
      <c r="V13" s="297">
        <v>0</v>
      </c>
      <c r="W13" s="95">
        <v>0</v>
      </c>
      <c r="X13" s="95">
        <v>0</v>
      </c>
      <c r="Y13" s="298">
        <v>0</v>
      </c>
      <c r="Z13" s="297">
        <v>10</v>
      </c>
      <c r="AA13" s="95">
        <v>10</v>
      </c>
      <c r="AB13" s="95">
        <v>11</v>
      </c>
      <c r="AC13" s="298">
        <v>11</v>
      </c>
      <c r="AD13" s="297">
        <v>0</v>
      </c>
      <c r="AE13" s="95">
        <v>0</v>
      </c>
      <c r="AF13" s="95">
        <v>0</v>
      </c>
      <c r="AG13" s="298">
        <v>0</v>
      </c>
      <c r="AH13" s="302">
        <v>5</v>
      </c>
      <c r="AI13" s="303">
        <v>6</v>
      </c>
      <c r="AJ13" s="303">
        <v>6</v>
      </c>
      <c r="AK13" s="304">
        <v>6</v>
      </c>
      <c r="AL13" s="305">
        <v>30</v>
      </c>
      <c r="AM13" s="306">
        <v>29</v>
      </c>
      <c r="AN13" s="306">
        <f t="shared" si="1"/>
        <v>29</v>
      </c>
      <c r="AO13" s="307">
        <f t="shared" si="2"/>
        <v>29</v>
      </c>
      <c r="AP13" s="302">
        <v>24</v>
      </c>
      <c r="AQ13" s="303">
        <v>33</v>
      </c>
      <c r="AR13" s="303">
        <v>38</v>
      </c>
      <c r="AS13" s="304">
        <v>39</v>
      </c>
      <c r="AT13" s="302">
        <v>0</v>
      </c>
      <c r="AU13" s="303">
        <v>0</v>
      </c>
      <c r="AV13" s="303">
        <v>0</v>
      </c>
      <c r="AW13" s="304">
        <v>0</v>
      </c>
      <c r="AX13" s="302">
        <v>0</v>
      </c>
      <c r="AY13" s="303">
        <v>0</v>
      </c>
      <c r="AZ13" s="303">
        <v>1</v>
      </c>
      <c r="BA13" s="304">
        <v>1</v>
      </c>
      <c r="BB13" s="302">
        <v>0</v>
      </c>
      <c r="BC13" s="303">
        <v>0</v>
      </c>
      <c r="BD13" s="303">
        <v>0</v>
      </c>
      <c r="BE13" s="304">
        <v>0</v>
      </c>
      <c r="BF13" s="302">
        <v>0</v>
      </c>
      <c r="BG13" s="303">
        <v>0</v>
      </c>
      <c r="BH13" s="303">
        <v>1</v>
      </c>
      <c r="BI13" s="304">
        <v>0</v>
      </c>
      <c r="BJ13" s="217">
        <v>33</v>
      </c>
      <c r="BK13" s="218">
        <v>40</v>
      </c>
      <c r="BL13" s="218">
        <v>51</v>
      </c>
      <c r="BM13" s="219">
        <v>52</v>
      </c>
      <c r="BN13" s="217">
        <v>0</v>
      </c>
      <c r="BO13" s="218">
        <v>0</v>
      </c>
      <c r="BP13" s="218">
        <v>0</v>
      </c>
      <c r="BQ13" s="219">
        <v>0</v>
      </c>
      <c r="BR13" s="217">
        <v>3</v>
      </c>
      <c r="BS13" s="218">
        <v>1</v>
      </c>
      <c r="BT13" s="218">
        <v>3</v>
      </c>
      <c r="BU13" s="219">
        <v>1</v>
      </c>
      <c r="BV13" s="218">
        <v>2</v>
      </c>
      <c r="BW13" s="218">
        <v>2</v>
      </c>
      <c r="BX13" s="218">
        <v>8</v>
      </c>
      <c r="BY13" s="218">
        <v>10</v>
      </c>
      <c r="BZ13" s="220">
        <f t="shared" si="3"/>
        <v>62</v>
      </c>
      <c r="CA13" s="221">
        <f t="shared" si="0"/>
        <v>64</v>
      </c>
      <c r="CB13" s="221">
        <v>68</v>
      </c>
      <c r="CC13" s="222">
        <f t="shared" si="4"/>
        <v>103</v>
      </c>
    </row>
    <row r="14" spans="1:118" ht="15.75">
      <c r="A14" s="124" t="s">
        <v>48</v>
      </c>
      <c r="B14" s="241">
        <v>75</v>
      </c>
      <c r="C14" s="242">
        <v>79</v>
      </c>
      <c r="D14" s="242">
        <v>74</v>
      </c>
      <c r="E14" s="260">
        <v>49</v>
      </c>
      <c r="F14" s="246">
        <v>0</v>
      </c>
      <c r="G14" s="247">
        <v>0</v>
      </c>
      <c r="H14" s="247">
        <v>0</v>
      </c>
      <c r="I14" s="248">
        <v>0</v>
      </c>
      <c r="J14" s="246">
        <v>0</v>
      </c>
      <c r="K14" s="247">
        <v>0</v>
      </c>
      <c r="L14" s="247">
        <v>0</v>
      </c>
      <c r="M14" s="248">
        <v>0</v>
      </c>
      <c r="N14" s="246">
        <v>0</v>
      </c>
      <c r="O14" s="247">
        <v>0</v>
      </c>
      <c r="P14" s="247">
        <v>0</v>
      </c>
      <c r="Q14" s="248">
        <v>0</v>
      </c>
      <c r="R14" s="246">
        <v>1</v>
      </c>
      <c r="S14" s="247">
        <v>1</v>
      </c>
      <c r="T14" s="247">
        <v>1</v>
      </c>
      <c r="U14" s="248">
        <v>1</v>
      </c>
      <c r="V14" s="246">
        <v>0</v>
      </c>
      <c r="W14" s="247">
        <v>0</v>
      </c>
      <c r="X14" s="247">
        <v>0</v>
      </c>
      <c r="Y14" s="248">
        <v>0</v>
      </c>
      <c r="Z14" s="246">
        <v>71</v>
      </c>
      <c r="AA14" s="247">
        <v>73</v>
      </c>
      <c r="AB14" s="247">
        <v>69</v>
      </c>
      <c r="AC14" s="248">
        <v>43</v>
      </c>
      <c r="AD14" s="246">
        <v>3</v>
      </c>
      <c r="AE14" s="247">
        <v>5</v>
      </c>
      <c r="AF14" s="247">
        <v>4</v>
      </c>
      <c r="AG14" s="248">
        <v>5</v>
      </c>
      <c r="AH14" s="249">
        <v>0</v>
      </c>
      <c r="AI14" s="250">
        <v>0</v>
      </c>
      <c r="AJ14" s="250">
        <v>0</v>
      </c>
      <c r="AK14" s="251">
        <v>0</v>
      </c>
      <c r="AL14" s="264">
        <f>V14+Z14+AD14+AH14</f>
        <v>74</v>
      </c>
      <c r="AM14" s="259">
        <v>79</v>
      </c>
      <c r="AN14" s="259">
        <f t="shared" si="1"/>
        <v>74</v>
      </c>
      <c r="AO14" s="265">
        <f t="shared" si="2"/>
        <v>49</v>
      </c>
      <c r="AP14" s="249">
        <v>0</v>
      </c>
      <c r="AQ14" s="250">
        <v>0</v>
      </c>
      <c r="AR14" s="250">
        <v>0</v>
      </c>
      <c r="AS14" s="251">
        <v>0</v>
      </c>
      <c r="AT14" s="249">
        <v>0</v>
      </c>
      <c r="AU14" s="250">
        <v>0</v>
      </c>
      <c r="AV14" s="250">
        <v>0</v>
      </c>
      <c r="AW14" s="251">
        <v>0</v>
      </c>
      <c r="AX14" s="249">
        <v>0</v>
      </c>
      <c r="AY14" s="250">
        <v>0</v>
      </c>
      <c r="AZ14" s="250">
        <v>0</v>
      </c>
      <c r="BA14" s="251">
        <v>0</v>
      </c>
      <c r="BB14" s="249">
        <v>0</v>
      </c>
      <c r="BC14" s="250">
        <v>0</v>
      </c>
      <c r="BD14" s="250">
        <v>0</v>
      </c>
      <c r="BE14" s="251">
        <v>0</v>
      </c>
      <c r="BF14" s="249">
        <v>0</v>
      </c>
      <c r="BG14" s="250">
        <v>0</v>
      </c>
      <c r="BH14" s="250">
        <v>0</v>
      </c>
      <c r="BI14" s="251">
        <v>0</v>
      </c>
      <c r="BJ14" s="234">
        <v>0</v>
      </c>
      <c r="BK14" s="232">
        <v>0</v>
      </c>
      <c r="BL14" s="232">
        <v>0</v>
      </c>
      <c r="BM14" s="233">
        <v>0</v>
      </c>
      <c r="BN14" s="234">
        <v>0</v>
      </c>
      <c r="BO14" s="232">
        <v>0</v>
      </c>
      <c r="BP14" s="232">
        <v>0</v>
      </c>
      <c r="BQ14" s="233">
        <v>0</v>
      </c>
      <c r="BR14" s="234">
        <v>0</v>
      </c>
      <c r="BS14" s="232">
        <v>0</v>
      </c>
      <c r="BT14" s="232">
        <v>0</v>
      </c>
      <c r="BU14" s="233">
        <v>0</v>
      </c>
      <c r="BV14" s="232">
        <v>0</v>
      </c>
      <c r="BW14" s="232">
        <v>0</v>
      </c>
      <c r="BX14" s="232">
        <v>0</v>
      </c>
      <c r="BY14" s="232">
        <v>0</v>
      </c>
      <c r="BZ14" s="235">
        <f t="shared" si="3"/>
        <v>0</v>
      </c>
      <c r="CA14" s="236">
        <f t="shared" si="0"/>
        <v>0</v>
      </c>
      <c r="CB14" s="236">
        <v>0</v>
      </c>
      <c r="CC14" s="237">
        <f t="shared" si="4"/>
        <v>0</v>
      </c>
    </row>
    <row r="15" spans="1:118" ht="15.75">
      <c r="A15" s="124" t="s">
        <v>49</v>
      </c>
      <c r="B15" s="294">
        <v>446</v>
      </c>
      <c r="C15" s="295">
        <v>429</v>
      </c>
      <c r="D15" s="295">
        <v>441</v>
      </c>
      <c r="E15" s="296">
        <v>447</v>
      </c>
      <c r="F15" s="297">
        <v>0</v>
      </c>
      <c r="G15" s="95">
        <v>0</v>
      </c>
      <c r="H15" s="95">
        <v>0</v>
      </c>
      <c r="I15" s="298">
        <v>0</v>
      </c>
      <c r="J15" s="297">
        <v>7</v>
      </c>
      <c r="K15" s="95">
        <v>7</v>
      </c>
      <c r="L15" s="95">
        <v>7</v>
      </c>
      <c r="M15" s="298">
        <v>7</v>
      </c>
      <c r="N15" s="299">
        <v>7</v>
      </c>
      <c r="O15" s="300">
        <v>7</v>
      </c>
      <c r="P15" s="300">
        <v>7</v>
      </c>
      <c r="Q15" s="301">
        <v>7</v>
      </c>
      <c r="R15" s="297">
        <v>109</v>
      </c>
      <c r="S15" s="95">
        <v>100</v>
      </c>
      <c r="T15" s="95">
        <v>79</v>
      </c>
      <c r="U15" s="298">
        <v>67</v>
      </c>
      <c r="V15" s="297">
        <v>0</v>
      </c>
      <c r="W15" s="95">
        <v>0</v>
      </c>
      <c r="X15" s="95">
        <v>0</v>
      </c>
      <c r="Y15" s="298">
        <v>0</v>
      </c>
      <c r="Z15" s="297">
        <v>0</v>
      </c>
      <c r="AA15" s="95">
        <v>0</v>
      </c>
      <c r="AB15" s="95">
        <v>0</v>
      </c>
      <c r="AC15" s="298">
        <v>0</v>
      </c>
      <c r="AD15" s="297">
        <v>1</v>
      </c>
      <c r="AE15" s="95">
        <v>1</v>
      </c>
      <c r="AF15" s="95">
        <v>1</v>
      </c>
      <c r="AG15" s="298">
        <v>1</v>
      </c>
      <c r="AH15" s="302">
        <v>0</v>
      </c>
      <c r="AI15" s="303">
        <v>0</v>
      </c>
      <c r="AJ15" s="303">
        <v>0</v>
      </c>
      <c r="AK15" s="304">
        <v>0</v>
      </c>
      <c r="AL15" s="305">
        <v>110</v>
      </c>
      <c r="AM15" s="306">
        <v>101</v>
      </c>
      <c r="AN15" s="306">
        <f t="shared" si="1"/>
        <v>80</v>
      </c>
      <c r="AO15" s="307">
        <f t="shared" si="2"/>
        <v>68</v>
      </c>
      <c r="AP15" s="302">
        <v>15</v>
      </c>
      <c r="AQ15" s="303">
        <v>12</v>
      </c>
      <c r="AR15" s="303">
        <v>20</v>
      </c>
      <c r="AS15" s="304">
        <v>19</v>
      </c>
      <c r="AT15" s="302">
        <v>0</v>
      </c>
      <c r="AU15" s="303">
        <v>0</v>
      </c>
      <c r="AV15" s="303">
        <v>0</v>
      </c>
      <c r="AW15" s="304">
        <v>0</v>
      </c>
      <c r="AX15" s="302">
        <v>9</v>
      </c>
      <c r="AY15" s="303">
        <v>10</v>
      </c>
      <c r="AZ15" s="303">
        <v>10</v>
      </c>
      <c r="BA15" s="304">
        <v>7</v>
      </c>
      <c r="BB15" s="302">
        <v>4</v>
      </c>
      <c r="BC15" s="303">
        <v>2</v>
      </c>
      <c r="BD15" s="303">
        <v>1</v>
      </c>
      <c r="BE15" s="304">
        <v>0</v>
      </c>
      <c r="BF15" s="302">
        <v>28</v>
      </c>
      <c r="BG15" s="303">
        <v>22</v>
      </c>
      <c r="BH15" s="303">
        <v>35</v>
      </c>
      <c r="BI15" s="304">
        <v>50</v>
      </c>
      <c r="BJ15" s="217">
        <v>112</v>
      </c>
      <c r="BK15" s="218">
        <v>114</v>
      </c>
      <c r="BL15" s="218">
        <v>106</v>
      </c>
      <c r="BM15" s="219">
        <v>114</v>
      </c>
      <c r="BN15" s="217">
        <v>0</v>
      </c>
      <c r="BO15" s="218">
        <v>0</v>
      </c>
      <c r="BP15" s="218">
        <v>0</v>
      </c>
      <c r="BQ15" s="219">
        <v>0</v>
      </c>
      <c r="BR15" s="217">
        <v>1</v>
      </c>
      <c r="BS15" s="218">
        <v>1</v>
      </c>
      <c r="BT15" s="218">
        <v>1</v>
      </c>
      <c r="BU15" s="219">
        <v>1</v>
      </c>
      <c r="BV15" s="218">
        <v>160</v>
      </c>
      <c r="BW15" s="218">
        <v>160</v>
      </c>
      <c r="BX15" s="218">
        <v>181</v>
      </c>
      <c r="BY15" s="218">
        <v>181</v>
      </c>
      <c r="BZ15" s="220">
        <f t="shared" si="3"/>
        <v>329</v>
      </c>
      <c r="CA15" s="221">
        <f t="shared" si="0"/>
        <v>167</v>
      </c>
      <c r="CB15" s="221">
        <v>163</v>
      </c>
      <c r="CC15" s="222">
        <f t="shared" si="4"/>
        <v>372</v>
      </c>
    </row>
    <row r="16" spans="1:118" ht="15.75">
      <c r="A16" s="124" t="s">
        <v>50</v>
      </c>
      <c r="B16" s="258">
        <v>0</v>
      </c>
      <c r="C16" s="259">
        <v>0</v>
      </c>
      <c r="D16" s="259">
        <v>0</v>
      </c>
      <c r="E16" s="260">
        <v>1</v>
      </c>
      <c r="F16" s="246">
        <v>0</v>
      </c>
      <c r="G16" s="247">
        <v>0</v>
      </c>
      <c r="H16" s="247">
        <v>0</v>
      </c>
      <c r="I16" s="248">
        <v>0</v>
      </c>
      <c r="J16" s="246">
        <v>0</v>
      </c>
      <c r="K16" s="247">
        <v>0</v>
      </c>
      <c r="L16" s="247">
        <v>0</v>
      </c>
      <c r="M16" s="248">
        <v>0</v>
      </c>
      <c r="N16" s="246">
        <v>0</v>
      </c>
      <c r="O16" s="247">
        <v>0</v>
      </c>
      <c r="P16" s="247">
        <v>0</v>
      </c>
      <c r="Q16" s="248">
        <v>0</v>
      </c>
      <c r="R16" s="246">
        <v>0</v>
      </c>
      <c r="S16" s="247">
        <v>0</v>
      </c>
      <c r="T16" s="247">
        <v>0</v>
      </c>
      <c r="U16" s="248">
        <v>0</v>
      </c>
      <c r="V16" s="246">
        <v>0</v>
      </c>
      <c r="W16" s="247">
        <v>0</v>
      </c>
      <c r="X16" s="247">
        <v>0</v>
      </c>
      <c r="Y16" s="248">
        <v>0</v>
      </c>
      <c r="Z16" s="246">
        <v>0</v>
      </c>
      <c r="AA16" s="247">
        <v>0</v>
      </c>
      <c r="AB16" s="247">
        <v>0</v>
      </c>
      <c r="AC16" s="248">
        <v>0</v>
      </c>
      <c r="AD16" s="246">
        <v>0</v>
      </c>
      <c r="AE16" s="247">
        <v>0</v>
      </c>
      <c r="AF16" s="247">
        <v>0</v>
      </c>
      <c r="AG16" s="248">
        <v>0</v>
      </c>
      <c r="AH16" s="249">
        <v>0</v>
      </c>
      <c r="AI16" s="250">
        <v>0</v>
      </c>
      <c r="AJ16" s="250">
        <v>0</v>
      </c>
      <c r="AK16" s="251">
        <v>0</v>
      </c>
      <c r="AL16" s="264">
        <f t="shared" ref="AL16:AM18" si="5">V16+Z16+AD16+AH16</f>
        <v>0</v>
      </c>
      <c r="AM16" s="259">
        <f t="shared" si="5"/>
        <v>0</v>
      </c>
      <c r="AN16" s="259">
        <f t="shared" si="1"/>
        <v>0</v>
      </c>
      <c r="AO16" s="265">
        <f t="shared" si="2"/>
        <v>0</v>
      </c>
      <c r="AP16" s="249">
        <v>0</v>
      </c>
      <c r="AQ16" s="250">
        <v>0</v>
      </c>
      <c r="AR16" s="250">
        <v>0</v>
      </c>
      <c r="AS16" s="251">
        <v>0</v>
      </c>
      <c r="AT16" s="249">
        <v>0</v>
      </c>
      <c r="AU16" s="250">
        <v>0</v>
      </c>
      <c r="AV16" s="250">
        <v>0</v>
      </c>
      <c r="AW16" s="251">
        <v>0</v>
      </c>
      <c r="AX16" s="249">
        <v>0</v>
      </c>
      <c r="AY16" s="250">
        <v>0</v>
      </c>
      <c r="AZ16" s="250">
        <v>0</v>
      </c>
      <c r="BA16" s="251">
        <v>0</v>
      </c>
      <c r="BB16" s="249">
        <v>0</v>
      </c>
      <c r="BC16" s="250">
        <v>0</v>
      </c>
      <c r="BD16" s="250">
        <v>0</v>
      </c>
      <c r="BE16" s="251">
        <v>0</v>
      </c>
      <c r="BF16" s="249">
        <v>0</v>
      </c>
      <c r="BG16" s="250">
        <v>0</v>
      </c>
      <c r="BH16" s="250">
        <v>0</v>
      </c>
      <c r="BI16" s="251">
        <v>0</v>
      </c>
      <c r="BJ16" s="234">
        <v>0</v>
      </c>
      <c r="BK16" s="232">
        <v>0</v>
      </c>
      <c r="BL16" s="232">
        <v>0</v>
      </c>
      <c r="BM16" s="233">
        <v>0</v>
      </c>
      <c r="BN16" s="234">
        <v>0</v>
      </c>
      <c r="BO16" s="232">
        <v>0</v>
      </c>
      <c r="BP16" s="232">
        <v>0</v>
      </c>
      <c r="BQ16" s="233">
        <v>0</v>
      </c>
      <c r="BR16" s="234">
        <v>0</v>
      </c>
      <c r="BS16" s="232">
        <v>0</v>
      </c>
      <c r="BT16" s="232">
        <v>0</v>
      </c>
      <c r="BU16" s="233">
        <v>0</v>
      </c>
      <c r="BV16" s="232">
        <v>0</v>
      </c>
      <c r="BW16" s="232">
        <v>0</v>
      </c>
      <c r="BX16" s="232">
        <v>0</v>
      </c>
      <c r="BY16" s="232">
        <v>1</v>
      </c>
      <c r="BZ16" s="235">
        <f t="shared" si="3"/>
        <v>0</v>
      </c>
      <c r="CA16" s="236">
        <f t="shared" si="0"/>
        <v>0</v>
      </c>
      <c r="CB16" s="236">
        <v>0</v>
      </c>
      <c r="CC16" s="237">
        <f t="shared" si="4"/>
        <v>1</v>
      </c>
    </row>
    <row r="17" spans="1:118" s="22" customFormat="1" ht="15.75">
      <c r="A17" s="124" t="s">
        <v>51</v>
      </c>
      <c r="B17" s="294">
        <v>26</v>
      </c>
      <c r="C17" s="295">
        <v>24</v>
      </c>
      <c r="D17" s="295">
        <v>25</v>
      </c>
      <c r="E17" s="296">
        <v>19</v>
      </c>
      <c r="F17" s="297">
        <v>0</v>
      </c>
      <c r="G17" s="95">
        <v>0</v>
      </c>
      <c r="H17" s="95">
        <v>0</v>
      </c>
      <c r="I17" s="298">
        <v>0</v>
      </c>
      <c r="J17" s="297">
        <v>0</v>
      </c>
      <c r="K17" s="95">
        <v>0</v>
      </c>
      <c r="L17" s="95">
        <v>0</v>
      </c>
      <c r="M17" s="298">
        <v>0</v>
      </c>
      <c r="N17" s="297">
        <v>0</v>
      </c>
      <c r="O17" s="95">
        <v>0</v>
      </c>
      <c r="P17" s="95">
        <v>0</v>
      </c>
      <c r="Q17" s="298">
        <v>0</v>
      </c>
      <c r="R17" s="297">
        <v>0</v>
      </c>
      <c r="S17" s="95">
        <v>0</v>
      </c>
      <c r="T17" s="95">
        <v>0</v>
      </c>
      <c r="U17" s="298">
        <v>0</v>
      </c>
      <c r="V17" s="297">
        <v>0</v>
      </c>
      <c r="W17" s="95">
        <v>0</v>
      </c>
      <c r="X17" s="95">
        <v>0</v>
      </c>
      <c r="Y17" s="298">
        <v>0</v>
      </c>
      <c r="Z17" s="297">
        <v>0</v>
      </c>
      <c r="AA17" s="95">
        <v>0</v>
      </c>
      <c r="AB17" s="95">
        <v>0</v>
      </c>
      <c r="AC17" s="298">
        <v>0</v>
      </c>
      <c r="AD17" s="297">
        <v>0</v>
      </c>
      <c r="AE17" s="95">
        <v>0</v>
      </c>
      <c r="AF17" s="95">
        <v>0</v>
      </c>
      <c r="AG17" s="298">
        <v>0</v>
      </c>
      <c r="AH17" s="302">
        <v>0</v>
      </c>
      <c r="AI17" s="303">
        <v>0</v>
      </c>
      <c r="AJ17" s="303">
        <v>0</v>
      </c>
      <c r="AK17" s="304">
        <v>0</v>
      </c>
      <c r="AL17" s="305">
        <f t="shared" si="5"/>
        <v>0</v>
      </c>
      <c r="AM17" s="306">
        <f t="shared" si="5"/>
        <v>0</v>
      </c>
      <c r="AN17" s="306">
        <f t="shared" si="1"/>
        <v>0</v>
      </c>
      <c r="AO17" s="307">
        <f t="shared" si="2"/>
        <v>0</v>
      </c>
      <c r="AP17" s="302">
        <v>0</v>
      </c>
      <c r="AQ17" s="303">
        <v>0</v>
      </c>
      <c r="AR17" s="303">
        <v>0</v>
      </c>
      <c r="AS17" s="304">
        <v>0</v>
      </c>
      <c r="AT17" s="302">
        <v>0</v>
      </c>
      <c r="AU17" s="303">
        <v>0</v>
      </c>
      <c r="AV17" s="303">
        <v>0</v>
      </c>
      <c r="AW17" s="304">
        <v>0</v>
      </c>
      <c r="AX17" s="302">
        <v>0</v>
      </c>
      <c r="AY17" s="303">
        <v>0</v>
      </c>
      <c r="AZ17" s="303">
        <v>0</v>
      </c>
      <c r="BA17" s="304">
        <v>0</v>
      </c>
      <c r="BB17" s="302">
        <v>0</v>
      </c>
      <c r="BC17" s="303">
        <v>0</v>
      </c>
      <c r="BD17" s="303">
        <v>0</v>
      </c>
      <c r="BE17" s="304">
        <v>0</v>
      </c>
      <c r="BF17" s="302">
        <v>0</v>
      </c>
      <c r="BG17" s="303">
        <v>0</v>
      </c>
      <c r="BH17" s="303">
        <v>0</v>
      </c>
      <c r="BI17" s="304">
        <v>0</v>
      </c>
      <c r="BJ17" s="217">
        <v>24</v>
      </c>
      <c r="BK17" s="218">
        <v>23</v>
      </c>
      <c r="BL17" s="218">
        <v>25</v>
      </c>
      <c r="BM17" s="219">
        <v>19</v>
      </c>
      <c r="BN17" s="217">
        <v>0</v>
      </c>
      <c r="BO17" s="218">
        <v>0</v>
      </c>
      <c r="BP17" s="218">
        <v>0</v>
      </c>
      <c r="BQ17" s="219">
        <v>0</v>
      </c>
      <c r="BR17" s="217">
        <v>0</v>
      </c>
      <c r="BS17" s="218">
        <v>0</v>
      </c>
      <c r="BT17" s="218">
        <v>0</v>
      </c>
      <c r="BU17" s="219">
        <v>0</v>
      </c>
      <c r="BV17" s="218">
        <v>1</v>
      </c>
      <c r="BW17" s="218">
        <v>1</v>
      </c>
      <c r="BX17" s="218">
        <v>0</v>
      </c>
      <c r="BY17" s="218">
        <v>0</v>
      </c>
      <c r="BZ17" s="220">
        <f t="shared" si="3"/>
        <v>25</v>
      </c>
      <c r="CA17" s="221">
        <f t="shared" si="0"/>
        <v>1</v>
      </c>
      <c r="CB17" s="221">
        <v>0</v>
      </c>
      <c r="CC17" s="222">
        <f t="shared" si="4"/>
        <v>19</v>
      </c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</row>
    <row r="18" spans="1:118" ht="15.75">
      <c r="A18" s="124" t="s">
        <v>52</v>
      </c>
      <c r="B18" s="241">
        <v>11</v>
      </c>
      <c r="C18" s="242">
        <v>10</v>
      </c>
      <c r="D18" s="242">
        <v>10</v>
      </c>
      <c r="E18" s="260">
        <v>8</v>
      </c>
      <c r="F18" s="246">
        <v>7</v>
      </c>
      <c r="G18" s="247">
        <v>7</v>
      </c>
      <c r="H18" s="247">
        <v>7</v>
      </c>
      <c r="I18" s="248">
        <v>4</v>
      </c>
      <c r="J18" s="246">
        <v>0</v>
      </c>
      <c r="K18" s="247">
        <v>0</v>
      </c>
      <c r="L18" s="247">
        <v>0</v>
      </c>
      <c r="M18" s="248">
        <v>0</v>
      </c>
      <c r="N18" s="261">
        <v>7</v>
      </c>
      <c r="O18" s="262">
        <v>7</v>
      </c>
      <c r="P18" s="262">
        <v>7</v>
      </c>
      <c r="Q18" s="263">
        <v>4</v>
      </c>
      <c r="R18" s="246">
        <v>0</v>
      </c>
      <c r="S18" s="247">
        <v>0</v>
      </c>
      <c r="T18" s="247">
        <v>0</v>
      </c>
      <c r="U18" s="248">
        <v>0</v>
      </c>
      <c r="V18" s="246">
        <v>0</v>
      </c>
      <c r="W18" s="247">
        <v>0</v>
      </c>
      <c r="X18" s="247">
        <v>0</v>
      </c>
      <c r="Y18" s="248">
        <v>0</v>
      </c>
      <c r="Z18" s="246">
        <v>0</v>
      </c>
      <c r="AA18" s="247">
        <v>0</v>
      </c>
      <c r="AB18" s="247">
        <v>0</v>
      </c>
      <c r="AC18" s="248">
        <v>0</v>
      </c>
      <c r="AD18" s="246">
        <v>0</v>
      </c>
      <c r="AE18" s="247">
        <v>0</v>
      </c>
      <c r="AF18" s="247">
        <v>0</v>
      </c>
      <c r="AG18" s="248">
        <v>0</v>
      </c>
      <c r="AH18" s="249">
        <v>0</v>
      </c>
      <c r="AI18" s="250">
        <v>0</v>
      </c>
      <c r="AJ18" s="250">
        <v>0</v>
      </c>
      <c r="AK18" s="251">
        <v>0</v>
      </c>
      <c r="AL18" s="264">
        <f t="shared" si="5"/>
        <v>0</v>
      </c>
      <c r="AM18" s="259">
        <f t="shared" si="5"/>
        <v>0</v>
      </c>
      <c r="AN18" s="259">
        <f t="shared" si="1"/>
        <v>0</v>
      </c>
      <c r="AO18" s="265">
        <f t="shared" si="2"/>
        <v>0</v>
      </c>
      <c r="AP18" s="249">
        <v>0</v>
      </c>
      <c r="AQ18" s="250">
        <v>0</v>
      </c>
      <c r="AR18" s="250">
        <v>0</v>
      </c>
      <c r="AS18" s="251">
        <v>0</v>
      </c>
      <c r="AT18" s="249">
        <v>0</v>
      </c>
      <c r="AU18" s="250">
        <v>0</v>
      </c>
      <c r="AV18" s="250">
        <v>0</v>
      </c>
      <c r="AW18" s="251">
        <v>0</v>
      </c>
      <c r="AX18" s="249">
        <v>0</v>
      </c>
      <c r="AY18" s="250">
        <v>0</v>
      </c>
      <c r="AZ18" s="250">
        <v>0</v>
      </c>
      <c r="BA18" s="251">
        <v>0</v>
      </c>
      <c r="BB18" s="249">
        <v>2</v>
      </c>
      <c r="BC18" s="250">
        <v>2</v>
      </c>
      <c r="BD18" s="250">
        <v>2</v>
      </c>
      <c r="BE18" s="251">
        <v>3</v>
      </c>
      <c r="BF18" s="249">
        <v>0</v>
      </c>
      <c r="BG18" s="250">
        <v>0</v>
      </c>
      <c r="BH18" s="250">
        <v>0</v>
      </c>
      <c r="BI18" s="251">
        <v>0</v>
      </c>
      <c r="BJ18" s="234">
        <v>2</v>
      </c>
      <c r="BK18" s="232">
        <v>1</v>
      </c>
      <c r="BL18" s="232">
        <v>1</v>
      </c>
      <c r="BM18" s="233">
        <v>1</v>
      </c>
      <c r="BN18" s="234">
        <v>0</v>
      </c>
      <c r="BO18" s="232">
        <v>0</v>
      </c>
      <c r="BP18" s="232">
        <v>0</v>
      </c>
      <c r="BQ18" s="233">
        <v>0</v>
      </c>
      <c r="BR18" s="234">
        <v>0</v>
      </c>
      <c r="BS18" s="232">
        <v>0</v>
      </c>
      <c r="BT18" s="232">
        <v>0</v>
      </c>
      <c r="BU18" s="233">
        <v>0</v>
      </c>
      <c r="BV18" s="232">
        <v>0</v>
      </c>
      <c r="BW18" s="232">
        <v>0</v>
      </c>
      <c r="BX18" s="232">
        <v>0</v>
      </c>
      <c r="BY18" s="232">
        <v>0</v>
      </c>
      <c r="BZ18" s="235">
        <f t="shared" si="3"/>
        <v>4</v>
      </c>
      <c r="CA18" s="236">
        <f t="shared" si="0"/>
        <v>7</v>
      </c>
      <c r="CB18" s="236">
        <v>7</v>
      </c>
      <c r="CC18" s="237">
        <f t="shared" si="4"/>
        <v>1</v>
      </c>
    </row>
    <row r="19" spans="1:118" s="22" customFormat="1" ht="15.75">
      <c r="A19" s="124" t="s">
        <v>53</v>
      </c>
      <c r="B19" s="294">
        <v>299</v>
      </c>
      <c r="C19" s="295">
        <v>297</v>
      </c>
      <c r="D19" s="295">
        <v>297</v>
      </c>
      <c r="E19" s="296">
        <v>287</v>
      </c>
      <c r="F19" s="297">
        <v>174</v>
      </c>
      <c r="G19" s="95">
        <v>174</v>
      </c>
      <c r="H19" s="95">
        <v>172</v>
      </c>
      <c r="I19" s="298">
        <v>176</v>
      </c>
      <c r="J19" s="297">
        <v>0</v>
      </c>
      <c r="K19" s="95">
        <v>0</v>
      </c>
      <c r="L19" s="95">
        <v>0</v>
      </c>
      <c r="M19" s="298">
        <v>0</v>
      </c>
      <c r="N19" s="299">
        <v>174</v>
      </c>
      <c r="O19" s="300">
        <v>174</v>
      </c>
      <c r="P19" s="300">
        <v>172</v>
      </c>
      <c r="Q19" s="301">
        <v>176</v>
      </c>
      <c r="R19" s="297">
        <v>35</v>
      </c>
      <c r="S19" s="95">
        <v>36</v>
      </c>
      <c r="T19" s="95">
        <v>31</v>
      </c>
      <c r="U19" s="298">
        <v>31</v>
      </c>
      <c r="V19" s="297">
        <v>0</v>
      </c>
      <c r="W19" s="95">
        <v>0</v>
      </c>
      <c r="X19" s="95">
        <v>0</v>
      </c>
      <c r="Y19" s="298">
        <v>0</v>
      </c>
      <c r="Z19" s="297">
        <v>21</v>
      </c>
      <c r="AA19" s="95">
        <v>20</v>
      </c>
      <c r="AB19" s="95">
        <v>19</v>
      </c>
      <c r="AC19" s="298">
        <v>14</v>
      </c>
      <c r="AD19" s="297">
        <v>3</v>
      </c>
      <c r="AE19" s="95">
        <v>2</v>
      </c>
      <c r="AF19" s="95">
        <v>3</v>
      </c>
      <c r="AG19" s="298">
        <v>4</v>
      </c>
      <c r="AH19" s="302">
        <v>2</v>
      </c>
      <c r="AI19" s="303">
        <v>2</v>
      </c>
      <c r="AJ19" s="303">
        <v>2</v>
      </c>
      <c r="AK19" s="304">
        <v>3</v>
      </c>
      <c r="AL19" s="305">
        <v>59</v>
      </c>
      <c r="AM19" s="306">
        <v>60</v>
      </c>
      <c r="AN19" s="306">
        <f t="shared" si="1"/>
        <v>55</v>
      </c>
      <c r="AO19" s="307">
        <f t="shared" si="2"/>
        <v>52</v>
      </c>
      <c r="AP19" s="302">
        <v>1</v>
      </c>
      <c r="AQ19" s="303">
        <v>1</v>
      </c>
      <c r="AR19" s="303">
        <v>1</v>
      </c>
      <c r="AS19" s="304">
        <v>1</v>
      </c>
      <c r="AT19" s="302">
        <v>3</v>
      </c>
      <c r="AU19" s="303">
        <v>3</v>
      </c>
      <c r="AV19" s="303">
        <v>3</v>
      </c>
      <c r="AW19" s="304">
        <v>4</v>
      </c>
      <c r="AX19" s="302">
        <v>6</v>
      </c>
      <c r="AY19" s="303">
        <v>7</v>
      </c>
      <c r="AZ19" s="303">
        <v>9</v>
      </c>
      <c r="BA19" s="304">
        <v>7</v>
      </c>
      <c r="BB19" s="302">
        <v>0</v>
      </c>
      <c r="BC19" s="303">
        <v>0</v>
      </c>
      <c r="BD19" s="303">
        <v>0</v>
      </c>
      <c r="BE19" s="304">
        <v>0</v>
      </c>
      <c r="BF19" s="302">
        <v>13</v>
      </c>
      <c r="BG19" s="303">
        <v>11</v>
      </c>
      <c r="BH19" s="303">
        <v>9</v>
      </c>
      <c r="BI19" s="304">
        <v>6</v>
      </c>
      <c r="BJ19" s="308">
        <v>18</v>
      </c>
      <c r="BK19" s="80">
        <v>15</v>
      </c>
      <c r="BL19" s="80">
        <v>18</v>
      </c>
      <c r="BM19" s="309">
        <v>12</v>
      </c>
      <c r="BN19" s="217">
        <v>0</v>
      </c>
      <c r="BO19" s="218">
        <v>0</v>
      </c>
      <c r="BP19" s="218">
        <v>0</v>
      </c>
      <c r="BQ19" s="219">
        <v>0</v>
      </c>
      <c r="BR19" s="217">
        <v>0</v>
      </c>
      <c r="BS19" s="218">
        <v>0</v>
      </c>
      <c r="BT19" s="218">
        <v>1</v>
      </c>
      <c r="BU19" s="219">
        <v>1</v>
      </c>
      <c r="BV19" s="218">
        <v>24</v>
      </c>
      <c r="BW19" s="218">
        <v>26</v>
      </c>
      <c r="BX19" s="218">
        <v>30</v>
      </c>
      <c r="BY19" s="218">
        <v>45</v>
      </c>
      <c r="BZ19" s="220">
        <f t="shared" si="3"/>
        <v>65</v>
      </c>
      <c r="CA19" s="221">
        <f t="shared" si="0"/>
        <v>200</v>
      </c>
      <c r="CB19" s="221">
        <v>199</v>
      </c>
      <c r="CC19" s="222">
        <f t="shared" si="4"/>
        <v>76</v>
      </c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</row>
    <row r="20" spans="1:118" s="22" customFormat="1" ht="15.75">
      <c r="A20" s="124" t="s">
        <v>54</v>
      </c>
      <c r="B20" s="241">
        <v>233</v>
      </c>
      <c r="C20" s="242">
        <v>251</v>
      </c>
      <c r="D20" s="242">
        <v>207</v>
      </c>
      <c r="E20" s="260">
        <v>205</v>
      </c>
      <c r="F20" s="246">
        <v>0</v>
      </c>
      <c r="G20" s="247">
        <v>0</v>
      </c>
      <c r="H20" s="247">
        <v>0</v>
      </c>
      <c r="I20" s="248">
        <v>0</v>
      </c>
      <c r="J20" s="246">
        <v>0</v>
      </c>
      <c r="K20" s="247">
        <v>0</v>
      </c>
      <c r="L20" s="247">
        <v>0</v>
      </c>
      <c r="M20" s="248">
        <v>0</v>
      </c>
      <c r="N20" s="246">
        <v>0</v>
      </c>
      <c r="O20" s="247">
        <v>0</v>
      </c>
      <c r="P20" s="247">
        <v>0</v>
      </c>
      <c r="Q20" s="248">
        <v>0</v>
      </c>
      <c r="R20" s="246">
        <v>2</v>
      </c>
      <c r="S20" s="247">
        <v>2</v>
      </c>
      <c r="T20" s="247">
        <v>2</v>
      </c>
      <c r="U20" s="248">
        <v>2</v>
      </c>
      <c r="V20" s="246">
        <v>3</v>
      </c>
      <c r="W20" s="247">
        <v>3</v>
      </c>
      <c r="X20" s="247">
        <v>2</v>
      </c>
      <c r="Y20" s="248">
        <v>4</v>
      </c>
      <c r="Z20" s="246">
        <v>92</v>
      </c>
      <c r="AA20" s="247">
        <v>98</v>
      </c>
      <c r="AB20" s="247">
        <v>67</v>
      </c>
      <c r="AC20" s="248">
        <v>68</v>
      </c>
      <c r="AD20" s="246">
        <v>19</v>
      </c>
      <c r="AE20" s="247">
        <v>21</v>
      </c>
      <c r="AF20" s="247">
        <v>21</v>
      </c>
      <c r="AG20" s="248">
        <v>15</v>
      </c>
      <c r="AH20" s="249">
        <v>3</v>
      </c>
      <c r="AI20" s="250">
        <v>3</v>
      </c>
      <c r="AJ20" s="250">
        <v>3</v>
      </c>
      <c r="AK20" s="251">
        <v>3</v>
      </c>
      <c r="AL20" s="264">
        <v>120</v>
      </c>
      <c r="AM20" s="259">
        <v>127</v>
      </c>
      <c r="AN20" s="259">
        <f t="shared" si="1"/>
        <v>95</v>
      </c>
      <c r="AO20" s="265">
        <f t="shared" si="2"/>
        <v>92</v>
      </c>
      <c r="AP20" s="249">
        <v>15</v>
      </c>
      <c r="AQ20" s="250">
        <v>17</v>
      </c>
      <c r="AR20" s="250">
        <v>17</v>
      </c>
      <c r="AS20" s="251">
        <v>17</v>
      </c>
      <c r="AT20" s="249">
        <v>1</v>
      </c>
      <c r="AU20" s="250">
        <v>2</v>
      </c>
      <c r="AV20" s="250">
        <v>1</v>
      </c>
      <c r="AW20" s="251">
        <v>1</v>
      </c>
      <c r="AX20" s="249">
        <v>0</v>
      </c>
      <c r="AY20" s="250">
        <v>2</v>
      </c>
      <c r="AZ20" s="250">
        <v>1</v>
      </c>
      <c r="BA20" s="251">
        <v>1</v>
      </c>
      <c r="BB20" s="249">
        <v>0</v>
      </c>
      <c r="BC20" s="250">
        <v>0</v>
      </c>
      <c r="BD20" s="250">
        <v>0</v>
      </c>
      <c r="BE20" s="251">
        <v>0</v>
      </c>
      <c r="BF20" s="249">
        <v>3</v>
      </c>
      <c r="BG20" s="250">
        <v>3</v>
      </c>
      <c r="BH20" s="250">
        <v>1</v>
      </c>
      <c r="BI20" s="251">
        <v>1</v>
      </c>
      <c r="BJ20" s="234">
        <v>56</v>
      </c>
      <c r="BK20" s="232">
        <v>66</v>
      </c>
      <c r="BL20" s="232">
        <v>72</v>
      </c>
      <c r="BM20" s="233">
        <v>64</v>
      </c>
      <c r="BN20" s="238">
        <v>0</v>
      </c>
      <c r="BO20" s="239">
        <v>0</v>
      </c>
      <c r="BP20" s="239">
        <v>0</v>
      </c>
      <c r="BQ20" s="240">
        <v>0</v>
      </c>
      <c r="BR20" s="234">
        <v>0</v>
      </c>
      <c r="BS20" s="232">
        <v>0</v>
      </c>
      <c r="BT20" s="232">
        <v>0</v>
      </c>
      <c r="BU20" s="233">
        <v>0</v>
      </c>
      <c r="BV20" s="232">
        <v>36</v>
      </c>
      <c r="BW20" s="232">
        <v>35</v>
      </c>
      <c r="BX20" s="232">
        <v>16</v>
      </c>
      <c r="BY20" s="232">
        <v>29</v>
      </c>
      <c r="BZ20" s="235">
        <f t="shared" si="3"/>
        <v>111</v>
      </c>
      <c r="CA20" s="236">
        <f t="shared" si="0"/>
        <v>35</v>
      </c>
      <c r="CB20" s="236">
        <v>17</v>
      </c>
      <c r="CC20" s="237">
        <f t="shared" si="4"/>
        <v>113</v>
      </c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</row>
    <row r="21" spans="1:118" ht="15.75">
      <c r="A21" s="124" t="s">
        <v>55</v>
      </c>
      <c r="B21" s="294">
        <v>30</v>
      </c>
      <c r="C21" s="295">
        <v>30</v>
      </c>
      <c r="D21" s="295">
        <v>43</v>
      </c>
      <c r="E21" s="296">
        <v>48</v>
      </c>
      <c r="F21" s="297">
        <v>0</v>
      </c>
      <c r="G21" s="95">
        <v>0</v>
      </c>
      <c r="H21" s="95">
        <v>0</v>
      </c>
      <c r="I21" s="298">
        <v>0</v>
      </c>
      <c r="J21" s="297">
        <v>0</v>
      </c>
      <c r="K21" s="95">
        <v>0</v>
      </c>
      <c r="L21" s="95">
        <v>0</v>
      </c>
      <c r="M21" s="298">
        <v>0</v>
      </c>
      <c r="N21" s="297">
        <v>0</v>
      </c>
      <c r="O21" s="95">
        <v>0</v>
      </c>
      <c r="P21" s="95">
        <v>0</v>
      </c>
      <c r="Q21" s="298">
        <v>0</v>
      </c>
      <c r="R21" s="297">
        <v>0</v>
      </c>
      <c r="S21" s="95">
        <v>0</v>
      </c>
      <c r="T21" s="95">
        <v>0</v>
      </c>
      <c r="U21" s="298">
        <v>0</v>
      </c>
      <c r="V21" s="297">
        <v>0</v>
      </c>
      <c r="W21" s="95">
        <v>0</v>
      </c>
      <c r="X21" s="95">
        <v>0</v>
      </c>
      <c r="Y21" s="298">
        <v>0</v>
      </c>
      <c r="Z21" s="297">
        <v>0</v>
      </c>
      <c r="AA21" s="95">
        <v>0</v>
      </c>
      <c r="AB21" s="95">
        <v>0</v>
      </c>
      <c r="AC21" s="298">
        <v>0</v>
      </c>
      <c r="AD21" s="297">
        <v>0</v>
      </c>
      <c r="AE21" s="95">
        <v>0</v>
      </c>
      <c r="AF21" s="95">
        <v>0</v>
      </c>
      <c r="AG21" s="298">
        <v>0</v>
      </c>
      <c r="AH21" s="302">
        <v>0</v>
      </c>
      <c r="AI21" s="303">
        <v>0</v>
      </c>
      <c r="AJ21" s="303">
        <v>0</v>
      </c>
      <c r="AK21" s="304">
        <v>0</v>
      </c>
      <c r="AL21" s="305">
        <v>0</v>
      </c>
      <c r="AM21" s="306">
        <f>W21+AA21+AE21+AI21</f>
        <v>0</v>
      </c>
      <c r="AN21" s="306">
        <f t="shared" si="1"/>
        <v>0</v>
      </c>
      <c r="AO21" s="307">
        <f t="shared" si="2"/>
        <v>0</v>
      </c>
      <c r="AP21" s="302">
        <v>0</v>
      </c>
      <c r="AQ21" s="303">
        <v>0</v>
      </c>
      <c r="AR21" s="303">
        <v>0</v>
      </c>
      <c r="AS21" s="304">
        <v>0</v>
      </c>
      <c r="AT21" s="302">
        <v>0</v>
      </c>
      <c r="AU21" s="303">
        <v>0</v>
      </c>
      <c r="AV21" s="303">
        <v>0</v>
      </c>
      <c r="AW21" s="304">
        <v>0</v>
      </c>
      <c r="AX21" s="302">
        <v>0</v>
      </c>
      <c r="AY21" s="303">
        <v>0</v>
      </c>
      <c r="AZ21" s="303">
        <v>0</v>
      </c>
      <c r="BA21" s="304">
        <v>0</v>
      </c>
      <c r="BB21" s="302">
        <v>0</v>
      </c>
      <c r="BC21" s="303">
        <v>0</v>
      </c>
      <c r="BD21" s="303">
        <v>0</v>
      </c>
      <c r="BE21" s="304">
        <v>0</v>
      </c>
      <c r="BF21" s="302">
        <v>15</v>
      </c>
      <c r="BG21" s="303">
        <v>15</v>
      </c>
      <c r="BH21" s="303">
        <v>17</v>
      </c>
      <c r="BI21" s="304">
        <v>20</v>
      </c>
      <c r="BJ21" s="217">
        <v>1</v>
      </c>
      <c r="BK21" s="218">
        <v>1</v>
      </c>
      <c r="BL21" s="218">
        <v>1</v>
      </c>
      <c r="BM21" s="219">
        <v>1</v>
      </c>
      <c r="BN21" s="217">
        <v>0</v>
      </c>
      <c r="BO21" s="218">
        <v>0</v>
      </c>
      <c r="BP21" s="218">
        <v>0</v>
      </c>
      <c r="BQ21" s="219">
        <v>0</v>
      </c>
      <c r="BR21" s="225">
        <v>0</v>
      </c>
      <c r="BS21" s="223">
        <v>0</v>
      </c>
      <c r="BT21" s="223">
        <v>0</v>
      </c>
      <c r="BU21" s="224">
        <v>0</v>
      </c>
      <c r="BV21" s="218">
        <v>14</v>
      </c>
      <c r="BW21" s="218">
        <v>14</v>
      </c>
      <c r="BX21" s="218">
        <v>23</v>
      </c>
      <c r="BY21" s="218">
        <v>27</v>
      </c>
      <c r="BZ21" s="220">
        <f t="shared" si="3"/>
        <v>30</v>
      </c>
      <c r="CA21" s="221">
        <f t="shared" si="0"/>
        <v>14</v>
      </c>
      <c r="CB21" s="221">
        <v>24</v>
      </c>
      <c r="CC21" s="222">
        <f t="shared" si="4"/>
        <v>48</v>
      </c>
    </row>
    <row r="22" spans="1:118" ht="15.75">
      <c r="A22" s="124" t="s">
        <v>56</v>
      </c>
      <c r="B22" s="241">
        <v>287</v>
      </c>
      <c r="C22" s="242">
        <v>317</v>
      </c>
      <c r="D22" s="242">
        <v>417</v>
      </c>
      <c r="E22" s="260">
        <v>382</v>
      </c>
      <c r="F22" s="246">
        <v>75</v>
      </c>
      <c r="G22" s="247">
        <v>71</v>
      </c>
      <c r="H22" s="247">
        <v>71</v>
      </c>
      <c r="I22" s="248">
        <v>71</v>
      </c>
      <c r="J22" s="246">
        <v>0</v>
      </c>
      <c r="K22" s="247">
        <v>0</v>
      </c>
      <c r="L22" s="247">
        <v>0</v>
      </c>
      <c r="M22" s="248">
        <v>0</v>
      </c>
      <c r="N22" s="261">
        <v>75</v>
      </c>
      <c r="O22" s="262">
        <v>71</v>
      </c>
      <c r="P22" s="262">
        <v>71</v>
      </c>
      <c r="Q22" s="263">
        <v>71</v>
      </c>
      <c r="R22" s="246">
        <v>17</v>
      </c>
      <c r="S22" s="247">
        <v>19</v>
      </c>
      <c r="T22" s="247">
        <v>24</v>
      </c>
      <c r="U22" s="248">
        <v>17</v>
      </c>
      <c r="V22" s="246">
        <v>0</v>
      </c>
      <c r="W22" s="247">
        <v>0</v>
      </c>
      <c r="X22" s="247">
        <v>0</v>
      </c>
      <c r="Y22" s="248">
        <v>0</v>
      </c>
      <c r="Z22" s="246">
        <v>6</v>
      </c>
      <c r="AA22" s="247">
        <v>8</v>
      </c>
      <c r="AB22" s="247">
        <v>17</v>
      </c>
      <c r="AC22" s="248">
        <v>14</v>
      </c>
      <c r="AD22" s="246">
        <v>25</v>
      </c>
      <c r="AE22" s="247">
        <v>29</v>
      </c>
      <c r="AF22" s="247">
        <v>38</v>
      </c>
      <c r="AG22" s="248">
        <v>43</v>
      </c>
      <c r="AH22" s="249">
        <v>1</v>
      </c>
      <c r="AI22" s="250">
        <v>1</v>
      </c>
      <c r="AJ22" s="250">
        <v>1</v>
      </c>
      <c r="AK22" s="251">
        <v>1</v>
      </c>
      <c r="AL22" s="264">
        <v>48</v>
      </c>
      <c r="AM22" s="259">
        <v>57</v>
      </c>
      <c r="AN22" s="259">
        <f t="shared" si="1"/>
        <v>80</v>
      </c>
      <c r="AO22" s="265">
        <f t="shared" si="2"/>
        <v>75</v>
      </c>
      <c r="AP22" s="249">
        <v>42</v>
      </c>
      <c r="AQ22" s="250">
        <v>43</v>
      </c>
      <c r="AR22" s="250">
        <v>68</v>
      </c>
      <c r="AS22" s="251">
        <v>60</v>
      </c>
      <c r="AT22" s="249">
        <v>0</v>
      </c>
      <c r="AU22" s="250">
        <v>0</v>
      </c>
      <c r="AV22" s="250">
        <v>0</v>
      </c>
      <c r="AW22" s="251">
        <v>0</v>
      </c>
      <c r="AX22" s="249">
        <v>8</v>
      </c>
      <c r="AY22" s="250">
        <v>11</v>
      </c>
      <c r="AZ22" s="250">
        <v>12</v>
      </c>
      <c r="BA22" s="251">
        <v>6</v>
      </c>
      <c r="BB22" s="249">
        <v>0</v>
      </c>
      <c r="BC22" s="250">
        <v>0</v>
      </c>
      <c r="BD22" s="250">
        <v>0</v>
      </c>
      <c r="BE22" s="251">
        <v>0</v>
      </c>
      <c r="BF22" s="249">
        <v>3</v>
      </c>
      <c r="BG22" s="250">
        <v>3</v>
      </c>
      <c r="BH22" s="250">
        <v>2</v>
      </c>
      <c r="BI22" s="251">
        <v>2</v>
      </c>
      <c r="BJ22" s="234">
        <v>72</v>
      </c>
      <c r="BK22" s="232">
        <v>85</v>
      </c>
      <c r="BL22" s="232">
        <v>119</v>
      </c>
      <c r="BM22" s="233">
        <v>110</v>
      </c>
      <c r="BN22" s="234">
        <v>0</v>
      </c>
      <c r="BO22" s="232">
        <v>0</v>
      </c>
      <c r="BP22" s="232">
        <v>0</v>
      </c>
      <c r="BQ22" s="233">
        <v>0</v>
      </c>
      <c r="BR22" s="234">
        <v>0</v>
      </c>
      <c r="BS22" s="232">
        <v>0</v>
      </c>
      <c r="BT22" s="232">
        <v>0</v>
      </c>
      <c r="BU22" s="233">
        <v>1</v>
      </c>
      <c r="BV22" s="232">
        <v>39</v>
      </c>
      <c r="BW22" s="232">
        <v>46</v>
      </c>
      <c r="BX22" s="232">
        <v>56</v>
      </c>
      <c r="BY22" s="232">
        <v>52</v>
      </c>
      <c r="BZ22" s="235">
        <f t="shared" si="3"/>
        <v>164</v>
      </c>
      <c r="CA22" s="236">
        <f t="shared" si="0"/>
        <v>117</v>
      </c>
      <c r="CB22" s="236">
        <v>127</v>
      </c>
      <c r="CC22" s="237">
        <f t="shared" si="4"/>
        <v>231</v>
      </c>
    </row>
    <row r="23" spans="1:118" ht="15.75">
      <c r="A23" s="124" t="s">
        <v>57</v>
      </c>
      <c r="B23" s="294">
        <v>158</v>
      </c>
      <c r="C23" s="295">
        <v>161</v>
      </c>
      <c r="D23" s="295">
        <v>158</v>
      </c>
      <c r="E23" s="296">
        <v>147</v>
      </c>
      <c r="F23" s="297">
        <v>55</v>
      </c>
      <c r="G23" s="95">
        <v>55</v>
      </c>
      <c r="H23" s="95">
        <v>57</v>
      </c>
      <c r="I23" s="298">
        <v>58</v>
      </c>
      <c r="J23" s="297">
        <v>0</v>
      </c>
      <c r="K23" s="95">
        <v>0</v>
      </c>
      <c r="L23" s="95">
        <v>0</v>
      </c>
      <c r="M23" s="298">
        <v>0</v>
      </c>
      <c r="N23" s="299">
        <v>55</v>
      </c>
      <c r="O23" s="300">
        <v>55</v>
      </c>
      <c r="P23" s="300">
        <v>57</v>
      </c>
      <c r="Q23" s="301">
        <v>58</v>
      </c>
      <c r="R23" s="297">
        <v>13</v>
      </c>
      <c r="S23" s="95">
        <v>15</v>
      </c>
      <c r="T23" s="95">
        <v>16</v>
      </c>
      <c r="U23" s="298">
        <v>15</v>
      </c>
      <c r="V23" s="297">
        <v>1</v>
      </c>
      <c r="W23" s="95">
        <v>0</v>
      </c>
      <c r="X23" s="95">
        <v>0</v>
      </c>
      <c r="Y23" s="298">
        <v>0</v>
      </c>
      <c r="Z23" s="297">
        <v>12</v>
      </c>
      <c r="AA23" s="95">
        <v>15</v>
      </c>
      <c r="AB23" s="95">
        <v>14</v>
      </c>
      <c r="AC23" s="298">
        <v>11</v>
      </c>
      <c r="AD23" s="297">
        <v>15</v>
      </c>
      <c r="AE23" s="95">
        <v>20</v>
      </c>
      <c r="AF23" s="95">
        <v>19</v>
      </c>
      <c r="AG23" s="298">
        <v>18</v>
      </c>
      <c r="AH23" s="302">
        <v>0</v>
      </c>
      <c r="AI23" s="303">
        <v>0</v>
      </c>
      <c r="AJ23" s="303">
        <v>0</v>
      </c>
      <c r="AK23" s="304">
        <v>0</v>
      </c>
      <c r="AL23" s="305">
        <v>42</v>
      </c>
      <c r="AM23" s="306">
        <v>50</v>
      </c>
      <c r="AN23" s="306">
        <f t="shared" si="1"/>
        <v>49</v>
      </c>
      <c r="AO23" s="307">
        <f t="shared" si="2"/>
        <v>44</v>
      </c>
      <c r="AP23" s="302">
        <v>5</v>
      </c>
      <c r="AQ23" s="303">
        <v>6</v>
      </c>
      <c r="AR23" s="303">
        <v>6</v>
      </c>
      <c r="AS23" s="304">
        <v>4</v>
      </c>
      <c r="AT23" s="302">
        <v>0</v>
      </c>
      <c r="AU23" s="303">
        <v>0</v>
      </c>
      <c r="AV23" s="303">
        <v>0</v>
      </c>
      <c r="AW23" s="304">
        <v>0</v>
      </c>
      <c r="AX23" s="302">
        <v>2</v>
      </c>
      <c r="AY23" s="303">
        <v>2</v>
      </c>
      <c r="AZ23" s="303">
        <v>2</v>
      </c>
      <c r="BA23" s="304">
        <v>1</v>
      </c>
      <c r="BB23" s="302">
        <v>0</v>
      </c>
      <c r="BC23" s="303">
        <v>0</v>
      </c>
      <c r="BD23" s="303">
        <v>0</v>
      </c>
      <c r="BE23" s="304">
        <v>0</v>
      </c>
      <c r="BF23" s="302">
        <v>0</v>
      </c>
      <c r="BG23" s="303">
        <v>0</v>
      </c>
      <c r="BH23" s="303">
        <v>0</v>
      </c>
      <c r="BI23" s="304">
        <v>0</v>
      </c>
      <c r="BJ23" s="308">
        <v>26</v>
      </c>
      <c r="BK23" s="80">
        <v>21</v>
      </c>
      <c r="BL23" s="80">
        <v>19</v>
      </c>
      <c r="BM23" s="309">
        <v>14</v>
      </c>
      <c r="BN23" s="217">
        <v>0</v>
      </c>
      <c r="BO23" s="218">
        <v>0</v>
      </c>
      <c r="BP23" s="218">
        <v>0</v>
      </c>
      <c r="BQ23" s="219">
        <v>0</v>
      </c>
      <c r="BR23" s="225">
        <v>0</v>
      </c>
      <c r="BS23" s="223">
        <v>0</v>
      </c>
      <c r="BT23" s="223">
        <v>0</v>
      </c>
      <c r="BU23" s="224">
        <v>0</v>
      </c>
      <c r="BV23" s="218">
        <v>29</v>
      </c>
      <c r="BW23" s="218">
        <v>27</v>
      </c>
      <c r="BX23" s="218">
        <v>25</v>
      </c>
      <c r="BY23" s="218">
        <v>26</v>
      </c>
      <c r="BZ23" s="220">
        <f t="shared" si="3"/>
        <v>62</v>
      </c>
      <c r="CA23" s="221">
        <f t="shared" si="0"/>
        <v>82</v>
      </c>
      <c r="CB23" s="221">
        <v>82</v>
      </c>
      <c r="CC23" s="222">
        <f t="shared" si="4"/>
        <v>45</v>
      </c>
    </row>
    <row r="24" spans="1:118" ht="15.75">
      <c r="A24" s="124" t="s">
        <v>58</v>
      </c>
      <c r="B24" s="258">
        <v>0</v>
      </c>
      <c r="C24" s="259">
        <v>0</v>
      </c>
      <c r="D24" s="259">
        <v>0</v>
      </c>
      <c r="E24" s="260">
        <v>0</v>
      </c>
      <c r="F24" s="246">
        <v>0</v>
      </c>
      <c r="G24" s="247">
        <v>0</v>
      </c>
      <c r="H24" s="247">
        <v>0</v>
      </c>
      <c r="I24" s="248">
        <v>0</v>
      </c>
      <c r="J24" s="246">
        <v>0</v>
      </c>
      <c r="K24" s="247">
        <v>0</v>
      </c>
      <c r="L24" s="247">
        <v>0</v>
      </c>
      <c r="M24" s="248">
        <v>0</v>
      </c>
      <c r="N24" s="246">
        <v>0</v>
      </c>
      <c r="O24" s="247">
        <v>0</v>
      </c>
      <c r="P24" s="247">
        <v>0</v>
      </c>
      <c r="Q24" s="248">
        <v>0</v>
      </c>
      <c r="R24" s="246">
        <v>0</v>
      </c>
      <c r="S24" s="247">
        <v>0</v>
      </c>
      <c r="T24" s="247">
        <v>0</v>
      </c>
      <c r="U24" s="248">
        <v>0</v>
      </c>
      <c r="V24" s="246">
        <v>0</v>
      </c>
      <c r="W24" s="247">
        <v>0</v>
      </c>
      <c r="X24" s="247">
        <v>0</v>
      </c>
      <c r="Y24" s="248">
        <v>0</v>
      </c>
      <c r="Z24" s="246">
        <v>0</v>
      </c>
      <c r="AA24" s="247">
        <v>0</v>
      </c>
      <c r="AB24" s="247">
        <v>0</v>
      </c>
      <c r="AC24" s="248">
        <v>0</v>
      </c>
      <c r="AD24" s="246">
        <v>0</v>
      </c>
      <c r="AE24" s="247">
        <v>0</v>
      </c>
      <c r="AF24" s="247">
        <v>0</v>
      </c>
      <c r="AG24" s="248">
        <v>0</v>
      </c>
      <c r="AH24" s="249">
        <v>0</v>
      </c>
      <c r="AI24" s="250">
        <v>0</v>
      </c>
      <c r="AJ24" s="250">
        <v>0</v>
      </c>
      <c r="AK24" s="251">
        <v>0</v>
      </c>
      <c r="AL24" s="264">
        <f>V24+Z24+AD24+AH24</f>
        <v>0</v>
      </c>
      <c r="AM24" s="259">
        <f>W24+AA24+AE24+AI24</f>
        <v>0</v>
      </c>
      <c r="AN24" s="259">
        <f t="shared" si="1"/>
        <v>0</v>
      </c>
      <c r="AO24" s="265">
        <f t="shared" si="2"/>
        <v>0</v>
      </c>
      <c r="AP24" s="249">
        <v>0</v>
      </c>
      <c r="AQ24" s="250">
        <v>0</v>
      </c>
      <c r="AR24" s="250">
        <v>0</v>
      </c>
      <c r="AS24" s="251">
        <v>0</v>
      </c>
      <c r="AT24" s="249">
        <v>0</v>
      </c>
      <c r="AU24" s="250">
        <v>0</v>
      </c>
      <c r="AV24" s="250">
        <v>0</v>
      </c>
      <c r="AW24" s="251">
        <v>0</v>
      </c>
      <c r="AX24" s="249">
        <v>0</v>
      </c>
      <c r="AY24" s="250">
        <v>0</v>
      </c>
      <c r="AZ24" s="250">
        <v>0</v>
      </c>
      <c r="BA24" s="251">
        <v>0</v>
      </c>
      <c r="BB24" s="249">
        <v>0</v>
      </c>
      <c r="BC24" s="250">
        <v>0</v>
      </c>
      <c r="BD24" s="250">
        <v>0</v>
      </c>
      <c r="BE24" s="251">
        <v>0</v>
      </c>
      <c r="BF24" s="249">
        <v>0</v>
      </c>
      <c r="BG24" s="250">
        <v>0</v>
      </c>
      <c r="BH24" s="250">
        <v>0</v>
      </c>
      <c r="BI24" s="251">
        <v>0</v>
      </c>
      <c r="BJ24" s="234">
        <v>0</v>
      </c>
      <c r="BK24" s="232">
        <v>0</v>
      </c>
      <c r="BL24" s="232">
        <v>0</v>
      </c>
      <c r="BM24" s="233">
        <v>0</v>
      </c>
      <c r="BN24" s="234">
        <v>0</v>
      </c>
      <c r="BO24" s="232">
        <v>0</v>
      </c>
      <c r="BP24" s="232">
        <v>0</v>
      </c>
      <c r="BQ24" s="233">
        <v>0</v>
      </c>
      <c r="BR24" s="234">
        <v>0</v>
      </c>
      <c r="BS24" s="232">
        <v>0</v>
      </c>
      <c r="BT24" s="232">
        <v>0</v>
      </c>
      <c r="BU24" s="233">
        <v>0</v>
      </c>
      <c r="BV24" s="232">
        <v>0</v>
      </c>
      <c r="BW24" s="232">
        <v>0</v>
      </c>
      <c r="BX24" s="232">
        <v>0</v>
      </c>
      <c r="BY24" s="232">
        <v>0</v>
      </c>
      <c r="BZ24" s="235">
        <f t="shared" si="3"/>
        <v>0</v>
      </c>
      <c r="CA24" s="236">
        <f t="shared" si="0"/>
        <v>0</v>
      </c>
      <c r="CB24" s="236">
        <v>0</v>
      </c>
      <c r="CC24" s="237">
        <f t="shared" si="4"/>
        <v>0</v>
      </c>
    </row>
    <row r="25" spans="1:118" ht="15.75">
      <c r="A25" s="124" t="s">
        <v>59</v>
      </c>
      <c r="B25" s="294">
        <v>9</v>
      </c>
      <c r="C25" s="295">
        <v>10</v>
      </c>
      <c r="D25" s="295">
        <v>13</v>
      </c>
      <c r="E25" s="296">
        <v>14</v>
      </c>
      <c r="F25" s="297">
        <v>1</v>
      </c>
      <c r="G25" s="95">
        <v>1</v>
      </c>
      <c r="H25" s="95">
        <v>1</v>
      </c>
      <c r="I25" s="298">
        <v>0</v>
      </c>
      <c r="J25" s="297">
        <v>0</v>
      </c>
      <c r="K25" s="95">
        <v>0</v>
      </c>
      <c r="L25" s="95">
        <v>0</v>
      </c>
      <c r="M25" s="298">
        <v>0</v>
      </c>
      <c r="N25" s="297">
        <v>1</v>
      </c>
      <c r="O25" s="95">
        <v>1</v>
      </c>
      <c r="P25" s="95">
        <v>1</v>
      </c>
      <c r="Q25" s="298">
        <v>0</v>
      </c>
      <c r="R25" s="297">
        <v>0</v>
      </c>
      <c r="S25" s="95">
        <v>0</v>
      </c>
      <c r="T25" s="95">
        <v>0</v>
      </c>
      <c r="U25" s="298">
        <v>0</v>
      </c>
      <c r="V25" s="297">
        <v>0</v>
      </c>
      <c r="W25" s="95">
        <v>0</v>
      </c>
      <c r="X25" s="95">
        <v>0</v>
      </c>
      <c r="Y25" s="298">
        <v>0</v>
      </c>
      <c r="Z25" s="297">
        <v>0</v>
      </c>
      <c r="AA25" s="95">
        <v>0</v>
      </c>
      <c r="AB25" s="95">
        <v>0</v>
      </c>
      <c r="AC25" s="298">
        <v>0</v>
      </c>
      <c r="AD25" s="297">
        <v>0</v>
      </c>
      <c r="AE25" s="95">
        <v>0</v>
      </c>
      <c r="AF25" s="95">
        <v>0</v>
      </c>
      <c r="AG25" s="298">
        <v>0</v>
      </c>
      <c r="AH25" s="302">
        <v>0</v>
      </c>
      <c r="AI25" s="303">
        <v>0</v>
      </c>
      <c r="AJ25" s="303">
        <v>0</v>
      </c>
      <c r="AK25" s="304">
        <v>0</v>
      </c>
      <c r="AL25" s="305">
        <f>V25+Z25+AD25+AH25</f>
        <v>0</v>
      </c>
      <c r="AM25" s="306">
        <f>W25+AA25+AE25+AI25</f>
        <v>0</v>
      </c>
      <c r="AN25" s="306">
        <f t="shared" si="1"/>
        <v>0</v>
      </c>
      <c r="AO25" s="307">
        <f t="shared" si="2"/>
        <v>0</v>
      </c>
      <c r="AP25" s="302">
        <v>0</v>
      </c>
      <c r="AQ25" s="303">
        <v>0</v>
      </c>
      <c r="AR25" s="303">
        <v>0</v>
      </c>
      <c r="AS25" s="304">
        <v>0</v>
      </c>
      <c r="AT25" s="302">
        <v>0</v>
      </c>
      <c r="AU25" s="303">
        <v>0</v>
      </c>
      <c r="AV25" s="303">
        <v>0</v>
      </c>
      <c r="AW25" s="304">
        <v>0</v>
      </c>
      <c r="AX25" s="302">
        <v>0</v>
      </c>
      <c r="AY25" s="303">
        <v>0</v>
      </c>
      <c r="AZ25" s="303">
        <v>0</v>
      </c>
      <c r="BA25" s="304">
        <v>0</v>
      </c>
      <c r="BB25" s="302">
        <v>0</v>
      </c>
      <c r="BC25" s="303">
        <v>0</v>
      </c>
      <c r="BD25" s="303">
        <v>0</v>
      </c>
      <c r="BE25" s="304">
        <v>0</v>
      </c>
      <c r="BF25" s="302">
        <v>0</v>
      </c>
      <c r="BG25" s="303">
        <v>0</v>
      </c>
      <c r="BH25" s="303">
        <v>0</v>
      </c>
      <c r="BI25" s="304">
        <v>0</v>
      </c>
      <c r="BJ25" s="217">
        <v>8</v>
      </c>
      <c r="BK25" s="218">
        <v>9</v>
      </c>
      <c r="BL25" s="218">
        <v>12</v>
      </c>
      <c r="BM25" s="219">
        <v>14</v>
      </c>
      <c r="BN25" s="217">
        <v>0</v>
      </c>
      <c r="BO25" s="218">
        <v>0</v>
      </c>
      <c r="BP25" s="218">
        <v>0</v>
      </c>
      <c r="BQ25" s="219">
        <v>0</v>
      </c>
      <c r="BR25" s="217">
        <v>0</v>
      </c>
      <c r="BS25" s="218">
        <v>0</v>
      </c>
      <c r="BT25" s="218">
        <v>0</v>
      </c>
      <c r="BU25" s="219">
        <v>0</v>
      </c>
      <c r="BV25" s="218">
        <v>0</v>
      </c>
      <c r="BW25" s="218">
        <v>0</v>
      </c>
      <c r="BX25" s="218">
        <v>0</v>
      </c>
      <c r="BY25" s="218">
        <v>0</v>
      </c>
      <c r="BZ25" s="220">
        <f t="shared" si="3"/>
        <v>8</v>
      </c>
      <c r="CA25" s="221">
        <f t="shared" ref="CA25:CA32" si="6">O25+BW25</f>
        <v>1</v>
      </c>
      <c r="CB25" s="221">
        <v>1</v>
      </c>
      <c r="CC25" s="222">
        <f t="shared" si="4"/>
        <v>14</v>
      </c>
    </row>
    <row r="26" spans="1:118" ht="15.75">
      <c r="A26" s="124" t="s">
        <v>66</v>
      </c>
      <c r="B26" s="241">
        <v>221</v>
      </c>
      <c r="C26" s="242">
        <v>192</v>
      </c>
      <c r="D26" s="242">
        <v>183</v>
      </c>
      <c r="E26" s="260">
        <v>184</v>
      </c>
      <c r="F26" s="246">
        <v>26</v>
      </c>
      <c r="G26" s="247">
        <v>28</v>
      </c>
      <c r="H26" s="247">
        <v>28</v>
      </c>
      <c r="I26" s="248">
        <v>28</v>
      </c>
      <c r="J26" s="246">
        <v>0</v>
      </c>
      <c r="K26" s="247">
        <v>0</v>
      </c>
      <c r="L26" s="247">
        <v>0</v>
      </c>
      <c r="M26" s="248">
        <v>0</v>
      </c>
      <c r="N26" s="261">
        <v>26</v>
      </c>
      <c r="O26" s="262">
        <v>28</v>
      </c>
      <c r="P26" s="262">
        <v>28</v>
      </c>
      <c r="Q26" s="263">
        <v>28</v>
      </c>
      <c r="R26" s="246">
        <v>4</v>
      </c>
      <c r="S26" s="247">
        <v>4</v>
      </c>
      <c r="T26" s="247">
        <v>4</v>
      </c>
      <c r="U26" s="248">
        <v>4</v>
      </c>
      <c r="V26" s="246">
        <v>18</v>
      </c>
      <c r="W26" s="247">
        <v>18</v>
      </c>
      <c r="X26" s="247">
        <v>20</v>
      </c>
      <c r="Y26" s="248">
        <v>21</v>
      </c>
      <c r="Z26" s="246">
        <v>72</v>
      </c>
      <c r="AA26" s="247">
        <v>77</v>
      </c>
      <c r="AB26" s="247">
        <v>74</v>
      </c>
      <c r="AC26" s="248">
        <v>71</v>
      </c>
      <c r="AD26" s="246">
        <v>40</v>
      </c>
      <c r="AE26" s="247">
        <v>32</v>
      </c>
      <c r="AF26" s="247">
        <v>29</v>
      </c>
      <c r="AG26" s="248">
        <v>38</v>
      </c>
      <c r="AH26" s="249">
        <v>0</v>
      </c>
      <c r="AI26" s="250">
        <v>0</v>
      </c>
      <c r="AJ26" s="250">
        <v>0</v>
      </c>
      <c r="AK26" s="251">
        <v>0</v>
      </c>
      <c r="AL26" s="264">
        <v>136</v>
      </c>
      <c r="AM26" s="259">
        <v>131</v>
      </c>
      <c r="AN26" s="259">
        <f t="shared" si="1"/>
        <v>127</v>
      </c>
      <c r="AO26" s="265">
        <f t="shared" si="2"/>
        <v>134</v>
      </c>
      <c r="AP26" s="249">
        <v>4</v>
      </c>
      <c r="AQ26" s="250">
        <v>3</v>
      </c>
      <c r="AR26" s="250">
        <v>4</v>
      </c>
      <c r="AS26" s="251">
        <v>3</v>
      </c>
      <c r="AT26" s="249">
        <v>0</v>
      </c>
      <c r="AU26" s="250">
        <v>0</v>
      </c>
      <c r="AV26" s="250">
        <v>0</v>
      </c>
      <c r="AW26" s="251">
        <v>0</v>
      </c>
      <c r="AX26" s="249">
        <v>4</v>
      </c>
      <c r="AY26" s="250">
        <v>0</v>
      </c>
      <c r="AZ26" s="250">
        <v>0</v>
      </c>
      <c r="BA26" s="251">
        <v>0</v>
      </c>
      <c r="BB26" s="249">
        <v>0</v>
      </c>
      <c r="BC26" s="250">
        <v>0</v>
      </c>
      <c r="BD26" s="250">
        <v>0</v>
      </c>
      <c r="BE26" s="251">
        <v>0</v>
      </c>
      <c r="BF26" s="249">
        <v>3</v>
      </c>
      <c r="BG26" s="250">
        <v>1</v>
      </c>
      <c r="BH26" s="250">
        <v>0</v>
      </c>
      <c r="BI26" s="251">
        <v>0</v>
      </c>
      <c r="BJ26" s="234">
        <v>16</v>
      </c>
      <c r="BK26" s="232">
        <v>11</v>
      </c>
      <c r="BL26" s="232">
        <v>10</v>
      </c>
      <c r="BM26" s="233">
        <v>8</v>
      </c>
      <c r="BN26" s="234">
        <v>0</v>
      </c>
      <c r="BO26" s="232">
        <v>0</v>
      </c>
      <c r="BP26" s="232">
        <v>0</v>
      </c>
      <c r="BQ26" s="233">
        <v>0</v>
      </c>
      <c r="BR26" s="238">
        <v>0</v>
      </c>
      <c r="BS26" s="239">
        <v>0</v>
      </c>
      <c r="BT26" s="239">
        <v>0</v>
      </c>
      <c r="BU26" s="240">
        <v>0</v>
      </c>
      <c r="BV26" s="232">
        <v>30</v>
      </c>
      <c r="BW26" s="232">
        <v>18</v>
      </c>
      <c r="BX26" s="232">
        <v>9</v>
      </c>
      <c r="BY26" s="232">
        <v>11</v>
      </c>
      <c r="BZ26" s="235">
        <f t="shared" si="3"/>
        <v>57</v>
      </c>
      <c r="CA26" s="236">
        <f t="shared" si="6"/>
        <v>46</v>
      </c>
      <c r="CB26" s="236">
        <v>37</v>
      </c>
      <c r="CC26" s="237">
        <f t="shared" si="4"/>
        <v>22</v>
      </c>
    </row>
    <row r="27" spans="1:118" ht="15.75">
      <c r="A27" s="124" t="s">
        <v>60</v>
      </c>
      <c r="B27" s="294">
        <v>289</v>
      </c>
      <c r="C27" s="295">
        <v>308</v>
      </c>
      <c r="D27" s="295">
        <v>418</v>
      </c>
      <c r="E27" s="296">
        <v>490</v>
      </c>
      <c r="F27" s="297">
        <v>0</v>
      </c>
      <c r="G27" s="95">
        <v>0</v>
      </c>
      <c r="H27" s="95">
        <v>0</v>
      </c>
      <c r="I27" s="298">
        <v>0</v>
      </c>
      <c r="J27" s="297">
        <v>3</v>
      </c>
      <c r="K27" s="95">
        <v>4</v>
      </c>
      <c r="L27" s="95">
        <v>4</v>
      </c>
      <c r="M27" s="298">
        <v>6</v>
      </c>
      <c r="N27" s="299">
        <v>3</v>
      </c>
      <c r="O27" s="300">
        <v>4</v>
      </c>
      <c r="P27" s="300">
        <v>4</v>
      </c>
      <c r="Q27" s="301">
        <v>6</v>
      </c>
      <c r="R27" s="297">
        <v>0</v>
      </c>
      <c r="S27" s="95">
        <v>0</v>
      </c>
      <c r="T27" s="95">
        <v>0</v>
      </c>
      <c r="U27" s="298">
        <v>0</v>
      </c>
      <c r="V27" s="297">
        <v>0</v>
      </c>
      <c r="W27" s="95">
        <v>0</v>
      </c>
      <c r="X27" s="95">
        <v>0</v>
      </c>
      <c r="Y27" s="298">
        <v>0</v>
      </c>
      <c r="Z27" s="297">
        <v>1</v>
      </c>
      <c r="AA27" s="95">
        <v>1</v>
      </c>
      <c r="AB27" s="95">
        <v>2</v>
      </c>
      <c r="AC27" s="298">
        <v>2</v>
      </c>
      <c r="AD27" s="297">
        <v>1</v>
      </c>
      <c r="AE27" s="95">
        <v>1</v>
      </c>
      <c r="AF27" s="95">
        <v>1</v>
      </c>
      <c r="AG27" s="298">
        <v>1</v>
      </c>
      <c r="AH27" s="302">
        <v>9</v>
      </c>
      <c r="AI27" s="303">
        <v>8</v>
      </c>
      <c r="AJ27" s="303">
        <v>8</v>
      </c>
      <c r="AK27" s="304">
        <v>10</v>
      </c>
      <c r="AL27" s="305">
        <f>V27+Z27+AD27+AH27</f>
        <v>11</v>
      </c>
      <c r="AM27" s="306">
        <f>W27+AA27+AE27+AI27</f>
        <v>10</v>
      </c>
      <c r="AN27" s="306">
        <f t="shared" si="1"/>
        <v>11</v>
      </c>
      <c r="AO27" s="307">
        <f t="shared" si="2"/>
        <v>13</v>
      </c>
      <c r="AP27" s="302">
        <v>2</v>
      </c>
      <c r="AQ27" s="303">
        <v>1</v>
      </c>
      <c r="AR27" s="303">
        <v>1</v>
      </c>
      <c r="AS27" s="304">
        <v>1</v>
      </c>
      <c r="AT27" s="302">
        <v>52</v>
      </c>
      <c r="AU27" s="303">
        <v>59</v>
      </c>
      <c r="AV27" s="303">
        <v>95</v>
      </c>
      <c r="AW27" s="304">
        <v>159</v>
      </c>
      <c r="AX27" s="302">
        <v>7</v>
      </c>
      <c r="AY27" s="303">
        <v>12</v>
      </c>
      <c r="AZ27" s="303">
        <v>12</v>
      </c>
      <c r="BA27" s="304">
        <v>10</v>
      </c>
      <c r="BB27" s="302">
        <v>21</v>
      </c>
      <c r="BC27" s="303">
        <v>26</v>
      </c>
      <c r="BD27" s="303">
        <v>33</v>
      </c>
      <c r="BE27" s="304">
        <v>30</v>
      </c>
      <c r="BF27" s="302">
        <v>14</v>
      </c>
      <c r="BG27" s="303">
        <v>15</v>
      </c>
      <c r="BH27" s="303">
        <v>18</v>
      </c>
      <c r="BI27" s="304">
        <v>31</v>
      </c>
      <c r="BJ27" s="217">
        <v>23</v>
      </c>
      <c r="BK27" s="218">
        <v>24</v>
      </c>
      <c r="BL27" s="218">
        <v>25</v>
      </c>
      <c r="BM27" s="219">
        <v>26</v>
      </c>
      <c r="BN27" s="217">
        <v>3</v>
      </c>
      <c r="BO27" s="218">
        <v>3</v>
      </c>
      <c r="BP27" s="218">
        <v>5</v>
      </c>
      <c r="BQ27" s="219">
        <v>4</v>
      </c>
      <c r="BR27" s="217">
        <v>58</v>
      </c>
      <c r="BS27" s="218">
        <v>56</v>
      </c>
      <c r="BT27" s="218">
        <v>63</v>
      </c>
      <c r="BU27" s="219">
        <v>60</v>
      </c>
      <c r="BV27" s="218">
        <v>92</v>
      </c>
      <c r="BW27" s="218">
        <v>98</v>
      </c>
      <c r="BX27" s="218">
        <v>143</v>
      </c>
      <c r="BY27" s="218">
        <v>150</v>
      </c>
      <c r="BZ27" s="220">
        <f t="shared" si="3"/>
        <v>272</v>
      </c>
      <c r="CA27" s="221">
        <f t="shared" si="6"/>
        <v>102</v>
      </c>
      <c r="CB27" s="221">
        <v>147</v>
      </c>
      <c r="CC27" s="222">
        <f t="shared" si="4"/>
        <v>441</v>
      </c>
    </row>
    <row r="28" spans="1:118" ht="15.75">
      <c r="A28" s="124" t="s">
        <v>61</v>
      </c>
      <c r="B28" s="258">
        <v>0</v>
      </c>
      <c r="C28" s="259">
        <v>0</v>
      </c>
      <c r="D28" s="259">
        <v>0</v>
      </c>
      <c r="E28" s="260">
        <v>0</v>
      </c>
      <c r="F28" s="246">
        <v>0</v>
      </c>
      <c r="G28" s="247">
        <v>0</v>
      </c>
      <c r="H28" s="247">
        <v>0</v>
      </c>
      <c r="I28" s="248">
        <v>0</v>
      </c>
      <c r="J28" s="246">
        <v>0</v>
      </c>
      <c r="K28" s="247">
        <v>0</v>
      </c>
      <c r="L28" s="247">
        <v>0</v>
      </c>
      <c r="M28" s="248">
        <v>0</v>
      </c>
      <c r="N28" s="246">
        <v>0</v>
      </c>
      <c r="O28" s="247">
        <v>0</v>
      </c>
      <c r="P28" s="247">
        <v>0</v>
      </c>
      <c r="Q28" s="248">
        <v>0</v>
      </c>
      <c r="R28" s="246">
        <v>0</v>
      </c>
      <c r="S28" s="247">
        <v>0</v>
      </c>
      <c r="T28" s="247">
        <v>0</v>
      </c>
      <c r="U28" s="248">
        <v>0</v>
      </c>
      <c r="V28" s="246">
        <v>0</v>
      </c>
      <c r="W28" s="247">
        <v>0</v>
      </c>
      <c r="X28" s="247">
        <v>0</v>
      </c>
      <c r="Y28" s="248">
        <v>0</v>
      </c>
      <c r="Z28" s="246">
        <v>0</v>
      </c>
      <c r="AA28" s="247">
        <v>0</v>
      </c>
      <c r="AB28" s="247">
        <v>0</v>
      </c>
      <c r="AC28" s="248">
        <v>0</v>
      </c>
      <c r="AD28" s="246">
        <v>0</v>
      </c>
      <c r="AE28" s="247">
        <v>0</v>
      </c>
      <c r="AF28" s="247">
        <v>0</v>
      </c>
      <c r="AG28" s="248">
        <v>0</v>
      </c>
      <c r="AH28" s="249">
        <v>0</v>
      </c>
      <c r="AI28" s="250">
        <v>0</v>
      </c>
      <c r="AJ28" s="250">
        <v>0</v>
      </c>
      <c r="AK28" s="251">
        <v>0</v>
      </c>
      <c r="AL28" s="264">
        <f>V28+Z28+AD28+AH28</f>
        <v>0</v>
      </c>
      <c r="AM28" s="259">
        <f>W28+AA28+AE28+AI28</f>
        <v>0</v>
      </c>
      <c r="AN28" s="259">
        <f t="shared" si="1"/>
        <v>0</v>
      </c>
      <c r="AO28" s="265">
        <f t="shared" si="2"/>
        <v>0</v>
      </c>
      <c r="AP28" s="249">
        <v>0</v>
      </c>
      <c r="AQ28" s="250">
        <v>0</v>
      </c>
      <c r="AR28" s="250">
        <v>0</v>
      </c>
      <c r="AS28" s="251">
        <v>0</v>
      </c>
      <c r="AT28" s="249">
        <v>0</v>
      </c>
      <c r="AU28" s="250">
        <v>0</v>
      </c>
      <c r="AV28" s="250">
        <v>0</v>
      </c>
      <c r="AW28" s="251">
        <v>0</v>
      </c>
      <c r="AX28" s="249">
        <v>0</v>
      </c>
      <c r="AY28" s="250">
        <v>0</v>
      </c>
      <c r="AZ28" s="250">
        <v>0</v>
      </c>
      <c r="BA28" s="251">
        <v>0</v>
      </c>
      <c r="BB28" s="249">
        <v>0</v>
      </c>
      <c r="BC28" s="250">
        <v>0</v>
      </c>
      <c r="BD28" s="250">
        <v>0</v>
      </c>
      <c r="BE28" s="251">
        <v>0</v>
      </c>
      <c r="BF28" s="249">
        <v>0</v>
      </c>
      <c r="BG28" s="250">
        <v>0</v>
      </c>
      <c r="BH28" s="250">
        <v>0</v>
      </c>
      <c r="BI28" s="251">
        <v>0</v>
      </c>
      <c r="BJ28" s="234">
        <v>0</v>
      </c>
      <c r="BK28" s="232">
        <v>0</v>
      </c>
      <c r="BL28" s="232">
        <v>0</v>
      </c>
      <c r="BM28" s="233">
        <v>0</v>
      </c>
      <c r="BN28" s="234">
        <v>0</v>
      </c>
      <c r="BO28" s="232">
        <v>0</v>
      </c>
      <c r="BP28" s="232">
        <v>0</v>
      </c>
      <c r="BQ28" s="233">
        <v>0</v>
      </c>
      <c r="BR28" s="234">
        <v>0</v>
      </c>
      <c r="BS28" s="232">
        <v>0</v>
      </c>
      <c r="BT28" s="232">
        <v>0</v>
      </c>
      <c r="BU28" s="233">
        <v>0</v>
      </c>
      <c r="BV28" s="232">
        <v>0</v>
      </c>
      <c r="BW28" s="232">
        <v>0</v>
      </c>
      <c r="BX28" s="232">
        <v>0</v>
      </c>
      <c r="BY28" s="232">
        <v>0</v>
      </c>
      <c r="BZ28" s="235">
        <f t="shared" si="3"/>
        <v>0</v>
      </c>
      <c r="CA28" s="236">
        <f t="shared" si="6"/>
        <v>0</v>
      </c>
      <c r="CB28" s="236">
        <v>0</v>
      </c>
      <c r="CC28" s="237">
        <f t="shared" si="4"/>
        <v>0</v>
      </c>
    </row>
    <row r="29" spans="1:118" s="22" customFormat="1" ht="15.75">
      <c r="A29" s="124" t="s">
        <v>62</v>
      </c>
      <c r="B29" s="294">
        <v>175</v>
      </c>
      <c r="C29" s="295">
        <v>192</v>
      </c>
      <c r="D29" s="295">
        <v>302</v>
      </c>
      <c r="E29" s="296">
        <v>347</v>
      </c>
      <c r="F29" s="297">
        <v>0</v>
      </c>
      <c r="G29" s="95">
        <v>0</v>
      </c>
      <c r="H29" s="95">
        <v>0</v>
      </c>
      <c r="I29" s="298">
        <v>0</v>
      </c>
      <c r="J29" s="297">
        <v>3</v>
      </c>
      <c r="K29" s="95">
        <v>3</v>
      </c>
      <c r="L29" s="95">
        <v>3</v>
      </c>
      <c r="M29" s="298">
        <v>3</v>
      </c>
      <c r="N29" s="299">
        <v>3</v>
      </c>
      <c r="O29" s="300">
        <v>3</v>
      </c>
      <c r="P29" s="300">
        <v>3</v>
      </c>
      <c r="Q29" s="301">
        <v>3</v>
      </c>
      <c r="R29" s="297">
        <v>1</v>
      </c>
      <c r="S29" s="95">
        <v>3</v>
      </c>
      <c r="T29" s="95">
        <v>3</v>
      </c>
      <c r="U29" s="298">
        <v>3</v>
      </c>
      <c r="V29" s="297">
        <v>0</v>
      </c>
      <c r="W29" s="95">
        <v>0</v>
      </c>
      <c r="X29" s="95">
        <v>0</v>
      </c>
      <c r="Y29" s="298">
        <v>0</v>
      </c>
      <c r="Z29" s="297">
        <v>0</v>
      </c>
      <c r="AA29" s="95">
        <v>0</v>
      </c>
      <c r="AB29" s="95">
        <v>0</v>
      </c>
      <c r="AC29" s="298">
        <v>0</v>
      </c>
      <c r="AD29" s="297">
        <v>0</v>
      </c>
      <c r="AE29" s="95">
        <v>0</v>
      </c>
      <c r="AF29" s="95">
        <v>0</v>
      </c>
      <c r="AG29" s="298">
        <v>0</v>
      </c>
      <c r="AH29" s="302">
        <v>0</v>
      </c>
      <c r="AI29" s="303">
        <v>0</v>
      </c>
      <c r="AJ29" s="303">
        <v>0</v>
      </c>
      <c r="AK29" s="304">
        <v>0</v>
      </c>
      <c r="AL29" s="305">
        <v>1</v>
      </c>
      <c r="AM29" s="306">
        <v>3</v>
      </c>
      <c r="AN29" s="306">
        <f t="shared" si="1"/>
        <v>3</v>
      </c>
      <c r="AO29" s="307">
        <f t="shared" si="2"/>
        <v>3</v>
      </c>
      <c r="AP29" s="302">
        <v>0</v>
      </c>
      <c r="AQ29" s="303">
        <v>0</v>
      </c>
      <c r="AR29" s="303">
        <v>0</v>
      </c>
      <c r="AS29" s="304">
        <v>0</v>
      </c>
      <c r="AT29" s="302">
        <v>0</v>
      </c>
      <c r="AU29" s="303">
        <v>1</v>
      </c>
      <c r="AV29" s="303">
        <v>1</v>
      </c>
      <c r="AW29" s="304">
        <v>1</v>
      </c>
      <c r="AX29" s="302">
        <v>3</v>
      </c>
      <c r="AY29" s="303">
        <v>4</v>
      </c>
      <c r="AZ29" s="303">
        <v>14</v>
      </c>
      <c r="BA29" s="304">
        <v>16</v>
      </c>
      <c r="BB29" s="302">
        <v>0</v>
      </c>
      <c r="BC29" s="303">
        <v>0</v>
      </c>
      <c r="BD29" s="303">
        <v>2</v>
      </c>
      <c r="BE29" s="304">
        <v>0</v>
      </c>
      <c r="BF29" s="302">
        <v>0</v>
      </c>
      <c r="BG29" s="303">
        <v>0</v>
      </c>
      <c r="BH29" s="303">
        <v>0</v>
      </c>
      <c r="BI29" s="304">
        <v>0</v>
      </c>
      <c r="BJ29" s="217">
        <v>83</v>
      </c>
      <c r="BK29" s="218">
        <v>90</v>
      </c>
      <c r="BL29" s="218">
        <v>154</v>
      </c>
      <c r="BM29" s="219">
        <v>183</v>
      </c>
      <c r="BN29" s="225">
        <v>0</v>
      </c>
      <c r="BO29" s="223">
        <v>0</v>
      </c>
      <c r="BP29" s="223">
        <v>0</v>
      </c>
      <c r="BQ29" s="224">
        <v>0</v>
      </c>
      <c r="BR29" s="217">
        <v>1</v>
      </c>
      <c r="BS29" s="218">
        <v>1</v>
      </c>
      <c r="BT29" s="218">
        <v>0</v>
      </c>
      <c r="BU29" s="219">
        <v>1</v>
      </c>
      <c r="BV29" s="223">
        <v>84</v>
      </c>
      <c r="BW29" s="223">
        <v>90</v>
      </c>
      <c r="BX29" s="223">
        <v>123</v>
      </c>
      <c r="BY29" s="223">
        <v>128</v>
      </c>
      <c r="BZ29" s="220">
        <f t="shared" si="3"/>
        <v>171</v>
      </c>
      <c r="CA29" s="221">
        <f t="shared" si="6"/>
        <v>93</v>
      </c>
      <c r="CB29" s="221">
        <v>126</v>
      </c>
      <c r="CC29" s="222">
        <f t="shared" si="4"/>
        <v>329</v>
      </c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</row>
    <row r="30" spans="1:118" ht="15.75">
      <c r="A30" s="124" t="s">
        <v>63</v>
      </c>
      <c r="B30" s="241">
        <v>25</v>
      </c>
      <c r="C30" s="242">
        <v>24</v>
      </c>
      <c r="D30" s="242">
        <v>25</v>
      </c>
      <c r="E30" s="260">
        <v>21</v>
      </c>
      <c r="F30" s="246">
        <v>5</v>
      </c>
      <c r="G30" s="247">
        <v>5</v>
      </c>
      <c r="H30" s="247">
        <v>4</v>
      </c>
      <c r="I30" s="248">
        <v>4</v>
      </c>
      <c r="J30" s="246">
        <v>0</v>
      </c>
      <c r="K30" s="247">
        <v>0</v>
      </c>
      <c r="L30" s="247">
        <v>0</v>
      </c>
      <c r="M30" s="248">
        <v>0</v>
      </c>
      <c r="N30" s="261">
        <v>5</v>
      </c>
      <c r="O30" s="262">
        <v>5</v>
      </c>
      <c r="P30" s="262">
        <v>4</v>
      </c>
      <c r="Q30" s="263">
        <v>4</v>
      </c>
      <c r="R30" s="246">
        <v>0</v>
      </c>
      <c r="S30" s="247">
        <v>0</v>
      </c>
      <c r="T30" s="247">
        <v>0</v>
      </c>
      <c r="U30" s="248">
        <v>0</v>
      </c>
      <c r="V30" s="246">
        <v>0</v>
      </c>
      <c r="W30" s="247">
        <v>0</v>
      </c>
      <c r="X30" s="247">
        <v>0</v>
      </c>
      <c r="Y30" s="248">
        <v>0</v>
      </c>
      <c r="Z30" s="246">
        <v>0</v>
      </c>
      <c r="AA30" s="247">
        <v>0</v>
      </c>
      <c r="AB30" s="247">
        <v>0</v>
      </c>
      <c r="AC30" s="248">
        <v>0</v>
      </c>
      <c r="AD30" s="246">
        <v>0</v>
      </c>
      <c r="AE30" s="247">
        <v>0</v>
      </c>
      <c r="AF30" s="247">
        <v>0</v>
      </c>
      <c r="AG30" s="248">
        <v>0</v>
      </c>
      <c r="AH30" s="249">
        <v>0</v>
      </c>
      <c r="AI30" s="250">
        <v>0</v>
      </c>
      <c r="AJ30" s="250">
        <v>0</v>
      </c>
      <c r="AK30" s="251">
        <v>0</v>
      </c>
      <c r="AL30" s="264">
        <f t="shared" ref="AL30:AM32" si="7">V30+Z30+AD30+AH30</f>
        <v>0</v>
      </c>
      <c r="AM30" s="259">
        <f t="shared" si="7"/>
        <v>0</v>
      </c>
      <c r="AN30" s="259">
        <f t="shared" si="1"/>
        <v>0</v>
      </c>
      <c r="AO30" s="265">
        <f t="shared" si="2"/>
        <v>0</v>
      </c>
      <c r="AP30" s="249">
        <v>0</v>
      </c>
      <c r="AQ30" s="250">
        <v>0</v>
      </c>
      <c r="AR30" s="250">
        <v>0</v>
      </c>
      <c r="AS30" s="251">
        <v>0</v>
      </c>
      <c r="AT30" s="249">
        <v>0</v>
      </c>
      <c r="AU30" s="250">
        <v>0</v>
      </c>
      <c r="AV30" s="250">
        <v>0</v>
      </c>
      <c r="AW30" s="251">
        <v>0</v>
      </c>
      <c r="AX30" s="249">
        <v>0</v>
      </c>
      <c r="AY30" s="250">
        <v>0</v>
      </c>
      <c r="AZ30" s="250">
        <v>0</v>
      </c>
      <c r="BA30" s="251">
        <v>0</v>
      </c>
      <c r="BB30" s="249">
        <v>0</v>
      </c>
      <c r="BC30" s="250">
        <v>0</v>
      </c>
      <c r="BD30" s="250">
        <v>0</v>
      </c>
      <c r="BE30" s="251">
        <v>0</v>
      </c>
      <c r="BF30" s="249">
        <v>0</v>
      </c>
      <c r="BG30" s="250">
        <v>0</v>
      </c>
      <c r="BH30" s="250">
        <v>0</v>
      </c>
      <c r="BI30" s="251">
        <v>0</v>
      </c>
      <c r="BJ30" s="234">
        <v>1</v>
      </c>
      <c r="BK30" s="232">
        <v>1</v>
      </c>
      <c r="BL30" s="232">
        <v>1</v>
      </c>
      <c r="BM30" s="233">
        <v>2</v>
      </c>
      <c r="BN30" s="234">
        <v>0</v>
      </c>
      <c r="BO30" s="232">
        <v>0</v>
      </c>
      <c r="BP30" s="232">
        <v>0</v>
      </c>
      <c r="BQ30" s="233">
        <v>0</v>
      </c>
      <c r="BR30" s="234">
        <v>0</v>
      </c>
      <c r="BS30" s="232">
        <v>0</v>
      </c>
      <c r="BT30" s="232">
        <v>0</v>
      </c>
      <c r="BU30" s="233">
        <v>0</v>
      </c>
      <c r="BV30" s="232">
        <v>19</v>
      </c>
      <c r="BW30" s="232">
        <v>18</v>
      </c>
      <c r="BX30" s="232">
        <v>18</v>
      </c>
      <c r="BY30" s="232">
        <v>15</v>
      </c>
      <c r="BZ30" s="235">
        <f t="shared" si="3"/>
        <v>20</v>
      </c>
      <c r="CA30" s="236">
        <f t="shared" si="6"/>
        <v>23</v>
      </c>
      <c r="CB30" s="236">
        <v>22</v>
      </c>
      <c r="CC30" s="237">
        <f t="shared" si="4"/>
        <v>17</v>
      </c>
    </row>
    <row r="31" spans="1:118" ht="15.75">
      <c r="A31" s="124" t="s">
        <v>64</v>
      </c>
      <c r="B31" s="294">
        <v>34</v>
      </c>
      <c r="C31" s="295">
        <v>40</v>
      </c>
      <c r="D31" s="295">
        <v>37</v>
      </c>
      <c r="E31" s="296">
        <v>32</v>
      </c>
      <c r="F31" s="297">
        <v>0</v>
      </c>
      <c r="G31" s="95">
        <v>0</v>
      </c>
      <c r="H31" s="95">
        <v>0</v>
      </c>
      <c r="I31" s="298">
        <v>0</v>
      </c>
      <c r="J31" s="297">
        <v>0</v>
      </c>
      <c r="K31" s="95">
        <v>0</v>
      </c>
      <c r="L31" s="95">
        <v>0</v>
      </c>
      <c r="M31" s="298">
        <v>0</v>
      </c>
      <c r="N31" s="299">
        <v>0</v>
      </c>
      <c r="O31" s="300">
        <v>0</v>
      </c>
      <c r="P31" s="300">
        <v>0</v>
      </c>
      <c r="Q31" s="301">
        <v>0</v>
      </c>
      <c r="R31" s="297">
        <v>0</v>
      </c>
      <c r="S31" s="95">
        <v>0</v>
      </c>
      <c r="T31" s="95">
        <v>0</v>
      </c>
      <c r="U31" s="298">
        <v>0</v>
      </c>
      <c r="V31" s="297">
        <v>0</v>
      </c>
      <c r="W31" s="95">
        <v>0</v>
      </c>
      <c r="X31" s="95">
        <v>0</v>
      </c>
      <c r="Y31" s="298">
        <v>0</v>
      </c>
      <c r="Z31" s="297">
        <v>0</v>
      </c>
      <c r="AA31" s="95">
        <v>0</v>
      </c>
      <c r="AB31" s="95">
        <v>0</v>
      </c>
      <c r="AC31" s="298">
        <v>0</v>
      </c>
      <c r="AD31" s="297">
        <v>0</v>
      </c>
      <c r="AE31" s="95">
        <v>0</v>
      </c>
      <c r="AF31" s="95">
        <v>0</v>
      </c>
      <c r="AG31" s="298">
        <v>0</v>
      </c>
      <c r="AH31" s="302">
        <v>0</v>
      </c>
      <c r="AI31" s="303">
        <v>0</v>
      </c>
      <c r="AJ31" s="303">
        <v>0</v>
      </c>
      <c r="AK31" s="304">
        <v>0</v>
      </c>
      <c r="AL31" s="305">
        <f t="shared" si="7"/>
        <v>0</v>
      </c>
      <c r="AM31" s="306">
        <f t="shared" si="7"/>
        <v>0</v>
      </c>
      <c r="AN31" s="306">
        <f t="shared" si="1"/>
        <v>0</v>
      </c>
      <c r="AO31" s="307">
        <f t="shared" si="2"/>
        <v>0</v>
      </c>
      <c r="AP31" s="302">
        <v>0</v>
      </c>
      <c r="AQ31" s="303">
        <v>0</v>
      </c>
      <c r="AR31" s="303">
        <v>0</v>
      </c>
      <c r="AS31" s="304">
        <v>0</v>
      </c>
      <c r="AT31" s="302">
        <v>0</v>
      </c>
      <c r="AU31" s="303">
        <v>0</v>
      </c>
      <c r="AV31" s="303">
        <v>0</v>
      </c>
      <c r="AW31" s="304">
        <v>0</v>
      </c>
      <c r="AX31" s="302">
        <v>0</v>
      </c>
      <c r="AY31" s="303">
        <v>0</v>
      </c>
      <c r="AZ31" s="303">
        <v>0</v>
      </c>
      <c r="BA31" s="304">
        <v>0</v>
      </c>
      <c r="BB31" s="302">
        <v>0</v>
      </c>
      <c r="BC31" s="303">
        <v>0</v>
      </c>
      <c r="BD31" s="303">
        <v>0</v>
      </c>
      <c r="BE31" s="304">
        <v>0</v>
      </c>
      <c r="BF31" s="302">
        <v>0</v>
      </c>
      <c r="BG31" s="303">
        <v>0</v>
      </c>
      <c r="BH31" s="303">
        <v>0</v>
      </c>
      <c r="BI31" s="304">
        <v>0</v>
      </c>
      <c r="BJ31" s="217">
        <v>0</v>
      </c>
      <c r="BK31" s="218">
        <v>0</v>
      </c>
      <c r="BL31" s="218">
        <v>0</v>
      </c>
      <c r="BM31" s="219">
        <v>0</v>
      </c>
      <c r="BN31" s="217">
        <v>0</v>
      </c>
      <c r="BO31" s="218">
        <v>0</v>
      </c>
      <c r="BP31" s="218">
        <v>0</v>
      </c>
      <c r="BQ31" s="219">
        <v>0</v>
      </c>
      <c r="BR31" s="217">
        <v>32</v>
      </c>
      <c r="BS31" s="218">
        <v>38</v>
      </c>
      <c r="BT31" s="218">
        <v>35</v>
      </c>
      <c r="BU31" s="219">
        <v>30</v>
      </c>
      <c r="BV31" s="218">
        <v>2</v>
      </c>
      <c r="BW31" s="218">
        <v>2</v>
      </c>
      <c r="BX31" s="218">
        <v>2</v>
      </c>
      <c r="BY31" s="218">
        <v>2</v>
      </c>
      <c r="BZ31" s="220">
        <f t="shared" si="3"/>
        <v>34</v>
      </c>
      <c r="CA31" s="221">
        <f t="shared" si="6"/>
        <v>2</v>
      </c>
      <c r="CB31" s="221">
        <v>2</v>
      </c>
      <c r="CC31" s="222">
        <f t="shared" si="4"/>
        <v>32</v>
      </c>
    </row>
    <row r="32" spans="1:118" s="22" customFormat="1" ht="16.5" thickBot="1">
      <c r="A32" s="120" t="s">
        <v>65</v>
      </c>
      <c r="B32" s="266">
        <v>112</v>
      </c>
      <c r="C32" s="267">
        <v>109</v>
      </c>
      <c r="D32" s="242">
        <v>123</v>
      </c>
      <c r="E32" s="260">
        <v>126</v>
      </c>
      <c r="F32" s="268">
        <v>100</v>
      </c>
      <c r="G32" s="269">
        <v>98</v>
      </c>
      <c r="H32" s="269">
        <v>100</v>
      </c>
      <c r="I32" s="270">
        <v>101</v>
      </c>
      <c r="J32" s="268">
        <v>0</v>
      </c>
      <c r="K32" s="269">
        <v>0</v>
      </c>
      <c r="L32" s="269">
        <v>0</v>
      </c>
      <c r="M32" s="270">
        <v>0</v>
      </c>
      <c r="N32" s="271">
        <v>100</v>
      </c>
      <c r="O32" s="272">
        <v>98</v>
      </c>
      <c r="P32" s="272">
        <v>100</v>
      </c>
      <c r="Q32" s="273">
        <v>101</v>
      </c>
      <c r="R32" s="268">
        <v>0</v>
      </c>
      <c r="S32" s="269">
        <v>0</v>
      </c>
      <c r="T32" s="269">
        <v>0</v>
      </c>
      <c r="U32" s="270">
        <v>0</v>
      </c>
      <c r="V32" s="268">
        <v>0</v>
      </c>
      <c r="W32" s="269">
        <v>0</v>
      </c>
      <c r="X32" s="269">
        <v>0</v>
      </c>
      <c r="Y32" s="270">
        <v>0</v>
      </c>
      <c r="Z32" s="268">
        <v>0</v>
      </c>
      <c r="AA32" s="269">
        <v>0</v>
      </c>
      <c r="AB32" s="269">
        <v>0</v>
      </c>
      <c r="AC32" s="270">
        <v>0</v>
      </c>
      <c r="AD32" s="268">
        <v>0</v>
      </c>
      <c r="AE32" s="269">
        <v>0</v>
      </c>
      <c r="AF32" s="269">
        <v>0</v>
      </c>
      <c r="AG32" s="270">
        <v>0</v>
      </c>
      <c r="AH32" s="274">
        <v>0</v>
      </c>
      <c r="AI32" s="275">
        <v>0</v>
      </c>
      <c r="AJ32" s="275">
        <v>0</v>
      </c>
      <c r="AK32" s="276">
        <v>0</v>
      </c>
      <c r="AL32" s="277">
        <f t="shared" si="7"/>
        <v>0</v>
      </c>
      <c r="AM32" s="278">
        <f t="shared" si="7"/>
        <v>0</v>
      </c>
      <c r="AN32" s="278">
        <f t="shared" si="1"/>
        <v>0</v>
      </c>
      <c r="AO32" s="279">
        <f t="shared" si="2"/>
        <v>0</v>
      </c>
      <c r="AP32" s="274">
        <v>0</v>
      </c>
      <c r="AQ32" s="275">
        <v>0</v>
      </c>
      <c r="AR32" s="275">
        <v>0</v>
      </c>
      <c r="AS32" s="276">
        <v>0</v>
      </c>
      <c r="AT32" s="274">
        <v>0</v>
      </c>
      <c r="AU32" s="275">
        <v>0</v>
      </c>
      <c r="AV32" s="275">
        <v>0</v>
      </c>
      <c r="AW32" s="276">
        <v>0</v>
      </c>
      <c r="AX32" s="274">
        <v>5</v>
      </c>
      <c r="AY32" s="275">
        <v>3</v>
      </c>
      <c r="AZ32" s="275">
        <v>6</v>
      </c>
      <c r="BA32" s="276">
        <v>6</v>
      </c>
      <c r="BB32" s="274">
        <v>0</v>
      </c>
      <c r="BC32" s="275">
        <v>0</v>
      </c>
      <c r="BD32" s="275">
        <v>0</v>
      </c>
      <c r="BE32" s="276">
        <v>0</v>
      </c>
      <c r="BF32" s="274">
        <v>3</v>
      </c>
      <c r="BG32" s="275">
        <v>3</v>
      </c>
      <c r="BH32" s="275">
        <v>11</v>
      </c>
      <c r="BI32" s="276">
        <v>13</v>
      </c>
      <c r="BJ32" s="280">
        <v>0</v>
      </c>
      <c r="BK32" s="281">
        <v>0</v>
      </c>
      <c r="BL32" s="281">
        <v>0</v>
      </c>
      <c r="BM32" s="282">
        <v>0</v>
      </c>
      <c r="BN32" s="280">
        <v>0</v>
      </c>
      <c r="BO32" s="281">
        <v>0</v>
      </c>
      <c r="BP32" s="281">
        <v>0</v>
      </c>
      <c r="BQ32" s="282">
        <v>0</v>
      </c>
      <c r="BR32" s="280">
        <v>0</v>
      </c>
      <c r="BS32" s="281">
        <v>0</v>
      </c>
      <c r="BT32" s="281">
        <v>0</v>
      </c>
      <c r="BU32" s="282">
        <v>0</v>
      </c>
      <c r="BV32" s="281">
        <v>8</v>
      </c>
      <c r="BW32" s="281">
        <v>5</v>
      </c>
      <c r="BX32" s="281">
        <v>6</v>
      </c>
      <c r="BY32" s="281">
        <v>6</v>
      </c>
      <c r="BZ32" s="283">
        <f t="shared" si="3"/>
        <v>16</v>
      </c>
      <c r="CA32" s="284">
        <f t="shared" si="6"/>
        <v>103</v>
      </c>
      <c r="CB32" s="284">
        <v>106</v>
      </c>
      <c r="CC32" s="237">
        <v>58</v>
      </c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</row>
    <row r="33" spans="1:118" ht="15.75">
      <c r="A33" s="120"/>
      <c r="B33" s="285">
        <v>3055</v>
      </c>
      <c r="C33" s="285">
        <f>SUM(C9:C32)</f>
        <v>3118</v>
      </c>
      <c r="D33" s="285">
        <f>SUM(D9:D32)</f>
        <v>3603</v>
      </c>
      <c r="E33" s="286">
        <f>SUM(E9:E32)</f>
        <v>3694</v>
      </c>
      <c r="F33" s="287">
        <f t="shared" ref="F33:AM33" si="8">SUM(F9:F32)</f>
        <v>560</v>
      </c>
      <c r="G33" s="190">
        <f t="shared" si="8"/>
        <v>559</v>
      </c>
      <c r="H33" s="190">
        <f t="shared" si="8"/>
        <v>559</v>
      </c>
      <c r="I33" s="288">
        <v>559</v>
      </c>
      <c r="J33" s="287">
        <f t="shared" si="8"/>
        <v>13</v>
      </c>
      <c r="K33" s="190">
        <f t="shared" si="8"/>
        <v>14</v>
      </c>
      <c r="L33" s="190">
        <f t="shared" si="8"/>
        <v>14</v>
      </c>
      <c r="M33" s="288">
        <v>16</v>
      </c>
      <c r="N33" s="287">
        <f t="shared" si="8"/>
        <v>573</v>
      </c>
      <c r="O33" s="190">
        <f t="shared" si="8"/>
        <v>573</v>
      </c>
      <c r="P33" s="190">
        <f t="shared" si="8"/>
        <v>573</v>
      </c>
      <c r="Q33" s="288">
        <f>SUM(Q9:Q32)</f>
        <v>575</v>
      </c>
      <c r="R33" s="287">
        <f t="shared" si="8"/>
        <v>197</v>
      </c>
      <c r="S33" s="190">
        <f t="shared" si="8"/>
        <v>193</v>
      </c>
      <c r="T33" s="190">
        <f t="shared" si="8"/>
        <v>172</v>
      </c>
      <c r="U33" s="288">
        <f>SUM(U9:U32)</f>
        <v>152</v>
      </c>
      <c r="V33" s="287">
        <f t="shared" si="8"/>
        <v>22</v>
      </c>
      <c r="W33" s="190">
        <f t="shared" si="8"/>
        <v>21</v>
      </c>
      <c r="X33" s="190">
        <f t="shared" si="8"/>
        <v>22</v>
      </c>
      <c r="Y33" s="288">
        <f>SUM(Y9:Y32)</f>
        <v>25</v>
      </c>
      <c r="Z33" s="287">
        <f t="shared" si="8"/>
        <v>320</v>
      </c>
      <c r="AA33" s="190">
        <f t="shared" si="8"/>
        <v>336</v>
      </c>
      <c r="AB33" s="190">
        <f t="shared" si="8"/>
        <v>313</v>
      </c>
      <c r="AC33" s="288">
        <f>SUM(AC9:AC32)</f>
        <v>270</v>
      </c>
      <c r="AD33" s="287">
        <f t="shared" si="8"/>
        <v>142</v>
      </c>
      <c r="AE33" s="190">
        <f t="shared" si="8"/>
        <v>149</v>
      </c>
      <c r="AF33" s="190">
        <f t="shared" si="8"/>
        <v>155</v>
      </c>
      <c r="AG33" s="288">
        <f>SUM(AG9:AG32)</f>
        <v>165</v>
      </c>
      <c r="AH33" s="289">
        <f t="shared" si="8"/>
        <v>20</v>
      </c>
      <c r="AI33" s="191">
        <f t="shared" si="8"/>
        <v>20</v>
      </c>
      <c r="AJ33" s="191">
        <f t="shared" si="8"/>
        <v>20</v>
      </c>
      <c r="AK33" s="290">
        <f>SUM(AK9:AK32)</f>
        <v>23</v>
      </c>
      <c r="AL33" s="291">
        <f t="shared" si="8"/>
        <v>701</v>
      </c>
      <c r="AM33" s="292">
        <f t="shared" si="8"/>
        <v>719</v>
      </c>
      <c r="AN33" s="292">
        <f t="shared" si="1"/>
        <v>682</v>
      </c>
      <c r="AO33" s="293">
        <f t="shared" si="2"/>
        <v>635</v>
      </c>
      <c r="AP33" s="289">
        <f t="shared" ref="AP33:BL33" si="9">SUM(AP9:AP32)</f>
        <v>123</v>
      </c>
      <c r="AQ33" s="191">
        <f t="shared" si="9"/>
        <v>136</v>
      </c>
      <c r="AR33" s="191">
        <f t="shared" si="9"/>
        <v>194</v>
      </c>
      <c r="AS33" s="290">
        <f>SUM(AS9:AS32)</f>
        <v>179</v>
      </c>
      <c r="AT33" s="289">
        <f t="shared" si="9"/>
        <v>72</v>
      </c>
      <c r="AU33" s="191">
        <f t="shared" si="9"/>
        <v>85</v>
      </c>
      <c r="AV33" s="191">
        <f t="shared" si="9"/>
        <v>123</v>
      </c>
      <c r="AW33" s="290">
        <f>SUM(AW9:AW32)</f>
        <v>203</v>
      </c>
      <c r="AX33" s="289">
        <f t="shared" si="9"/>
        <v>51</v>
      </c>
      <c r="AY33" s="191">
        <f t="shared" si="9"/>
        <v>60</v>
      </c>
      <c r="AZ33" s="191">
        <f t="shared" si="9"/>
        <v>83</v>
      </c>
      <c r="BA33" s="290">
        <f>SUM(BA9:BA32)</f>
        <v>69</v>
      </c>
      <c r="BB33" s="289">
        <f t="shared" si="9"/>
        <v>27</v>
      </c>
      <c r="BC33" s="191">
        <f t="shared" si="9"/>
        <v>30</v>
      </c>
      <c r="BD33" s="191">
        <f t="shared" si="9"/>
        <v>38</v>
      </c>
      <c r="BE33" s="290">
        <f>SUM(BE9:BE32)</f>
        <v>33</v>
      </c>
      <c r="BF33" s="289">
        <f t="shared" si="9"/>
        <v>92</v>
      </c>
      <c r="BG33" s="191">
        <f t="shared" si="9"/>
        <v>81</v>
      </c>
      <c r="BH33" s="191">
        <f t="shared" si="9"/>
        <v>105</v>
      </c>
      <c r="BI33" s="290">
        <f>SUM(BI9:BI32)</f>
        <v>131</v>
      </c>
      <c r="BJ33" s="212">
        <f t="shared" si="9"/>
        <v>565</v>
      </c>
      <c r="BK33" s="192">
        <f t="shared" si="9"/>
        <v>592</v>
      </c>
      <c r="BL33" s="192">
        <f t="shared" si="9"/>
        <v>716</v>
      </c>
      <c r="BM33" s="213">
        <f>SUM(BM9:BM32)</f>
        <v>723</v>
      </c>
      <c r="BN33" s="212">
        <v>32</v>
      </c>
      <c r="BO33" s="192">
        <v>32</v>
      </c>
      <c r="BP33" s="192">
        <f>SUM(BP9:BP32)</f>
        <v>35</v>
      </c>
      <c r="BQ33" s="213">
        <v>32</v>
      </c>
      <c r="BR33" s="212">
        <f>SUM(BR9:BR32)</f>
        <v>126</v>
      </c>
      <c r="BS33" s="192">
        <f>SUM(BS9:BS32)</f>
        <v>123</v>
      </c>
      <c r="BT33" s="192">
        <f>SUM(BT9:BT32)</f>
        <v>138</v>
      </c>
      <c r="BU33" s="213">
        <f>SUM(BU9:BU32)</f>
        <v>133</v>
      </c>
      <c r="BV33" s="192">
        <v>693</v>
      </c>
      <c r="BW33" s="192">
        <f>SUM(BW9:BW32)</f>
        <v>687</v>
      </c>
      <c r="BX33" s="192">
        <f>SUM(BX9:BX32)</f>
        <v>846</v>
      </c>
      <c r="BY33" s="192">
        <f>SUM(BY9:BY32)</f>
        <v>981</v>
      </c>
      <c r="BZ33" s="214">
        <v>1781</v>
      </c>
      <c r="CA33" s="215">
        <v>1826</v>
      </c>
      <c r="CB33" s="215">
        <v>2028</v>
      </c>
      <c r="CC33" s="216">
        <f>SUM(CC9:CC32)</f>
        <v>2484</v>
      </c>
      <c r="CE33" s="29"/>
      <c r="CF33" s="30"/>
      <c r="CG33" s="29"/>
    </row>
    <row r="34" spans="1:118" s="18" customFormat="1">
      <c r="A34" s="193" t="s">
        <v>67</v>
      </c>
      <c r="B34" s="194"/>
      <c r="C34" s="194"/>
      <c r="D34" s="194"/>
      <c r="E34" s="195"/>
      <c r="F34" s="196"/>
      <c r="G34" s="196"/>
      <c r="H34" s="196"/>
      <c r="I34" s="196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8"/>
      <c r="AI34" s="198"/>
      <c r="AJ34" s="198"/>
      <c r="AK34" s="198"/>
      <c r="AL34" s="199"/>
      <c r="AM34" s="198"/>
      <c r="AN34" s="200"/>
      <c r="AO34" s="200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2"/>
      <c r="BZ34" s="203"/>
      <c r="CA34" s="204"/>
      <c r="CB34" s="204"/>
      <c r="CC34" s="205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8"/>
      <c r="DN34" s="28"/>
    </row>
    <row r="35" spans="1:118" ht="15.75">
      <c r="A35" s="110" t="s">
        <v>23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206">
        <f>AS33+AW33+BA33+BE33+BI33+BM33+BQ33+BU33+BY34</f>
        <v>1503</v>
      </c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206"/>
      <c r="BO35" s="206"/>
      <c r="BP35" s="206"/>
      <c r="BQ35" s="206"/>
      <c r="BR35" s="102"/>
      <c r="BS35" s="102"/>
      <c r="BT35" s="102"/>
      <c r="BU35" s="102"/>
      <c r="BV35" s="102"/>
      <c r="BW35" s="102"/>
      <c r="BX35" s="102"/>
      <c r="BY35" s="207"/>
      <c r="BZ35" s="102"/>
      <c r="CA35" s="102"/>
      <c r="CB35" s="102"/>
      <c r="CC35" s="208"/>
      <c r="CD35" s="23"/>
      <c r="CE35" s="32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</row>
    <row r="36" spans="1:118">
      <c r="A36" s="110" t="s">
        <v>24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12"/>
      <c r="CF36" s="3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</row>
    <row r="37" spans="1:118" ht="15.75" thickBot="1">
      <c r="A37" s="209" t="s">
        <v>25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1"/>
    </row>
    <row r="38" spans="1:118">
      <c r="G38" s="31"/>
    </row>
    <row r="39" spans="1:118">
      <c r="G39" s="19"/>
    </row>
  </sheetData>
  <mergeCells count="30">
    <mergeCell ref="BV5:BY5"/>
    <mergeCell ref="AX5:BA5"/>
    <mergeCell ref="BN5:BQ5"/>
    <mergeCell ref="BR5:BU5"/>
    <mergeCell ref="B3:E3"/>
    <mergeCell ref="F3:P3"/>
    <mergeCell ref="R3:AN3"/>
    <mergeCell ref="B5:E5"/>
    <mergeCell ref="BB4:BH4"/>
    <mergeCell ref="AD5:AG5"/>
    <mergeCell ref="AH5:AK5"/>
    <mergeCell ref="AP5:AS5"/>
    <mergeCell ref="AT5:AW5"/>
    <mergeCell ref="F4:N4"/>
    <mergeCell ref="R1:AH1"/>
    <mergeCell ref="AP1:BF1"/>
    <mergeCell ref="R4:AD4"/>
    <mergeCell ref="F5:I5"/>
    <mergeCell ref="J5:M5"/>
    <mergeCell ref="N5:Q5"/>
    <mergeCell ref="R5:U5"/>
    <mergeCell ref="V5:Y5"/>
    <mergeCell ref="Z5:AC5"/>
    <mergeCell ref="BN1:CD1"/>
    <mergeCell ref="AL5:AO5"/>
    <mergeCell ref="BB5:BE5"/>
    <mergeCell ref="BF5:BI5"/>
    <mergeCell ref="BJ5:BM5"/>
    <mergeCell ref="CA3:CC3"/>
    <mergeCell ref="BZ5:CC5"/>
  </mergeCells>
  <pageMargins left="0.70866141732283472" right="0.70866141732283472" top="0.74803149606299213" bottom="0.74803149606299213" header="0.31496062992125984" footer="0.31496062992125984"/>
  <pageSetup scale="55" orientation="landscape" r:id="rId1"/>
  <colBreaks count="4" manualBreakCount="4">
    <brk id="17" max="1048575" man="1"/>
    <brk id="41" max="1048575" man="1"/>
    <brk id="65" max="1048575" man="1"/>
    <brk id="81" max="1048575" man="1"/>
  </colBreaks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 India</vt:lpstr>
      <vt:lpstr>Statewise</vt:lpstr>
      <vt:lpstr>'All India'!Print_Area</vt:lpstr>
      <vt:lpstr>Statewise!Print_Area</vt:lpstr>
      <vt:lpstr>Statewise!Print_Titles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B Chaturvedi</dc:creator>
  <cp:lastModifiedBy>Lenovo1</cp:lastModifiedBy>
  <cp:lastPrinted>2014-10-20T10:28:43Z</cp:lastPrinted>
  <dcterms:created xsi:type="dcterms:W3CDTF">2012-12-16T07:03:44Z</dcterms:created>
  <dcterms:modified xsi:type="dcterms:W3CDTF">2020-12-05T07:37:30Z</dcterms:modified>
</cp:coreProperties>
</file>